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6 виконком\"/>
    </mc:Choice>
  </mc:AlternateContent>
  <bookViews>
    <workbookView xWindow="240" yWindow="-12" windowWidth="2040" windowHeight="1188" activeTab="4"/>
  </bookViews>
  <sheets>
    <sheet name="дод 1" sheetId="6" r:id="rId1"/>
    <sheet name="дод 2" sheetId="1" r:id="rId2"/>
    <sheet name="дод 3" sheetId="10" r:id="rId3"/>
    <sheet name="дод 4" sheetId="4" r:id="rId4"/>
    <sheet name="дод 5" sheetId="5" r:id="rId5"/>
  </sheets>
  <definedNames>
    <definedName name="_xlnm.Print_Area" localSheetId="0">'дод 1'!$A$1:$AE$110</definedName>
    <definedName name="_xlnm.Print_Area" localSheetId="2">'дод 3'!$A$1:$G$51</definedName>
  </definedNames>
  <calcPr calcId="162913"/>
</workbook>
</file>

<file path=xl/calcChain.xml><?xml version="1.0" encoding="utf-8"?>
<calcChain xmlns="http://schemas.openxmlformats.org/spreadsheetml/2006/main">
  <c r="G49" i="5" l="1"/>
  <c r="G50" i="5" s="1"/>
  <c r="F49" i="5"/>
  <c r="G42" i="5"/>
  <c r="F42" i="5"/>
  <c r="G35" i="5"/>
  <c r="F35" i="5"/>
  <c r="G29" i="5"/>
  <c r="F29" i="5"/>
  <c r="G25" i="5"/>
  <c r="F25" i="5"/>
  <c r="G21" i="5"/>
  <c r="F21" i="5"/>
  <c r="G15" i="5"/>
  <c r="F15" i="5"/>
  <c r="G11" i="5"/>
  <c r="F11" i="5"/>
  <c r="G43" i="10" l="1"/>
  <c r="F43" i="10"/>
  <c r="E43" i="10"/>
  <c r="G52" i="6" l="1"/>
  <c r="F30" i="4"/>
  <c r="F12" i="4"/>
  <c r="G28" i="4"/>
  <c r="F28" i="4"/>
  <c r="E28" i="4" l="1"/>
  <c r="G38" i="10"/>
  <c r="G83" i="1"/>
  <c r="F83" i="1"/>
  <c r="G82" i="1"/>
  <c r="F82" i="1"/>
  <c r="E82" i="1"/>
  <c r="G78" i="1"/>
  <c r="F78" i="1"/>
  <c r="E78" i="1"/>
  <c r="G67" i="1" l="1"/>
  <c r="G15" i="1"/>
  <c r="F15" i="1"/>
  <c r="E15" i="1"/>
  <c r="G109" i="6" l="1"/>
  <c r="G16" i="6"/>
  <c r="F16" i="6"/>
  <c r="E16" i="6"/>
  <c r="G71" i="6"/>
  <c r="F71" i="6"/>
  <c r="G41" i="6"/>
  <c r="F41" i="6"/>
  <c r="E41" i="6"/>
  <c r="F27" i="6"/>
  <c r="G27" i="6"/>
  <c r="E27" i="6"/>
  <c r="G21" i="6"/>
  <c r="F21" i="6"/>
  <c r="E21" i="6"/>
  <c r="G17" i="10" l="1"/>
  <c r="F17" i="10"/>
  <c r="E17" i="10"/>
  <c r="G13" i="10"/>
  <c r="F13" i="10"/>
  <c r="E13" i="10"/>
  <c r="F38" i="10"/>
  <c r="E38" i="10"/>
  <c r="E17" i="4"/>
  <c r="F17" i="4"/>
  <c r="G17" i="4"/>
  <c r="G107" i="6" l="1"/>
  <c r="F107" i="6"/>
  <c r="E107" i="6"/>
  <c r="G102" i="6"/>
  <c r="F102" i="6"/>
  <c r="E102" i="6"/>
  <c r="G97" i="6"/>
  <c r="F97" i="6"/>
  <c r="E97" i="6"/>
  <c r="G92" i="6"/>
  <c r="F92" i="6"/>
  <c r="E92" i="6"/>
  <c r="G87" i="6"/>
  <c r="F87" i="6"/>
  <c r="E87" i="6"/>
  <c r="G82" i="6"/>
  <c r="F82" i="6"/>
  <c r="E82" i="6"/>
  <c r="G76" i="6"/>
  <c r="F76" i="6"/>
  <c r="E76" i="6"/>
  <c r="E71" i="6"/>
  <c r="G66" i="6"/>
  <c r="F66" i="6"/>
  <c r="E66" i="6"/>
  <c r="G57" i="6"/>
  <c r="F57" i="6"/>
  <c r="E57" i="6"/>
  <c r="F52" i="6"/>
  <c r="F109" i="6" s="1"/>
  <c r="E52" i="6"/>
  <c r="E46" i="6"/>
  <c r="F46" i="6"/>
  <c r="G46" i="6"/>
  <c r="G37" i="6"/>
  <c r="F37" i="6"/>
  <c r="E37" i="6"/>
  <c r="G32" i="6"/>
  <c r="F32" i="6"/>
  <c r="E32" i="6"/>
  <c r="G11" i="6"/>
  <c r="F11" i="6"/>
  <c r="E11" i="6"/>
  <c r="E12" i="4" l="1"/>
  <c r="G21" i="4" l="1"/>
  <c r="F21" i="4"/>
  <c r="E21" i="4"/>
  <c r="G12" i="4"/>
  <c r="G30" i="4" s="1"/>
  <c r="F67" i="1"/>
  <c r="E67" i="1"/>
  <c r="G61" i="1"/>
  <c r="F61" i="1"/>
  <c r="E61" i="1"/>
  <c r="G56" i="1"/>
  <c r="F56" i="1"/>
  <c r="E56" i="1"/>
  <c r="G52" i="1"/>
  <c r="F52" i="1"/>
  <c r="E52" i="1"/>
  <c r="G48" i="1"/>
  <c r="F48" i="1"/>
  <c r="E48" i="1"/>
  <c r="G44" i="1"/>
  <c r="F44" i="1"/>
  <c r="G39" i="1"/>
  <c r="F39" i="1"/>
  <c r="E39" i="1"/>
  <c r="G34" i="1"/>
  <c r="F34" i="1"/>
  <c r="E34" i="1"/>
  <c r="G30" i="1"/>
  <c r="E30" i="1"/>
  <c r="G27" i="1"/>
  <c r="F27" i="1"/>
  <c r="E27" i="1"/>
  <c r="G23" i="1"/>
  <c r="F23" i="1"/>
  <c r="E23" i="1"/>
  <c r="G19" i="1"/>
  <c r="G68" i="1" l="1"/>
  <c r="F68" i="1"/>
</calcChain>
</file>

<file path=xl/sharedStrings.xml><?xml version="1.0" encoding="utf-8"?>
<sst xmlns="http://schemas.openxmlformats.org/spreadsheetml/2006/main" count="388" uniqueCount="180">
  <si>
    <t>шт.</t>
  </si>
  <si>
    <t>№ рядка</t>
  </si>
  <si>
    <t>Номен-
клатурний номер</t>
  </si>
  <si>
    <t>Найменування</t>
  </si>
  <si>
    <t>Одиниця виміру</t>
  </si>
  <si>
    <t>кількість</t>
  </si>
  <si>
    <t>сума</t>
  </si>
  <si>
    <t>ВСЬОГО за МВО Рогатинська МР(Пуків)</t>
  </si>
  <si>
    <t>ВСЬОГО за МВО Рогатинська МР(Конюшки )</t>
  </si>
  <si>
    <t>ВСЬОГО за МВО Рогатинська МР(Жовчів)</t>
  </si>
  <si>
    <t>ВСЬОГО за МВО Рогатинська МР(Васючин )</t>
  </si>
  <si>
    <t>ВСЬОГО за МВО Рогатинська МР(Чесники )</t>
  </si>
  <si>
    <t>ВСЬОГО за МВО Рогатинська МР(Уїзд )</t>
  </si>
  <si>
    <t>ВСЬОГО за МВО Рогатинська МР(Путятинці)</t>
  </si>
  <si>
    <t>ВСЬОГО за МВО Рогатинська МР (Долиняни)</t>
  </si>
  <si>
    <t>ВСЬОГО за МВО Рогатинська МР (Липівка)</t>
  </si>
  <si>
    <t>ВСЬОГО за МВО Рогатинська МР(Бабухів)</t>
  </si>
  <si>
    <t>ВСЬОГО за МВО Рогатинська МР (Явче )</t>
  </si>
  <si>
    <t xml:space="preserve">знос </t>
  </si>
  <si>
    <t>1113/2  Рогатинська МР(Пуків)</t>
  </si>
  <si>
    <t>1113/2  Рогатинська МР(Конюшки )</t>
  </si>
  <si>
    <t xml:space="preserve"> до рішення виконавчого комітету </t>
  </si>
  <si>
    <t>Рахунок  1014 "Машини і обладнання "</t>
  </si>
  <si>
    <t>Рахунок  1016 "Інструменти , прилади, інвентар  "</t>
  </si>
  <si>
    <t>Рахунок  1113 "  Малоцінні необоротні матеріальні активи "</t>
  </si>
  <si>
    <t>Додаток 1</t>
  </si>
  <si>
    <t xml:space="preserve">Рогатинської міської ради  </t>
  </si>
  <si>
    <t xml:space="preserve">Рогатинської міської ради </t>
  </si>
  <si>
    <t>Додаток 2</t>
  </si>
  <si>
    <t>Додаток 3</t>
  </si>
  <si>
    <t>Додаток  4</t>
  </si>
  <si>
    <t>Керуючий справами виконавчого комітету</t>
  </si>
  <si>
    <t>Бензокосарка</t>
  </si>
  <si>
    <t>Бензопила</t>
  </si>
  <si>
    <t>Косарка роторна</t>
  </si>
  <si>
    <t>1014/2  Рогатинська МР (Липівка)</t>
  </si>
  <si>
    <t>Лічильник 2-тар</t>
  </si>
  <si>
    <t>1014/2  Рогатинська МР(Чесники)</t>
  </si>
  <si>
    <t>Контейнери для сміття</t>
  </si>
  <si>
    <t>Дорога</t>
  </si>
  <si>
    <t>1014/2  Рогатинська МР(Путятинці)</t>
  </si>
  <si>
    <t>Газонокосарка</t>
  </si>
  <si>
    <t>1014/2  Рогатинська МР(Дички)</t>
  </si>
  <si>
    <t>Лічильник 2-тар вуличний</t>
  </si>
  <si>
    <t>1014/2  Рогатинська МР (Явче )</t>
  </si>
  <si>
    <t>Електро лічильник МТХ</t>
  </si>
  <si>
    <t>1014/2  Рогатинська МР (Долиняни)</t>
  </si>
  <si>
    <t>1014/2  Рогатинська МР(Світанок )</t>
  </si>
  <si>
    <t>Вуличне освітлення</t>
  </si>
  <si>
    <t>ВСЬОГО за МВО Рогатинська МР(Дички)</t>
  </si>
  <si>
    <t>ВСЬОГО за МВО Рогатинська МР(Воскресінці)</t>
  </si>
  <si>
    <t>1016/2  Рогатинська МР (Черче )</t>
  </si>
  <si>
    <t>ВСЬОГО за МВО Рогатинська МР (Черче )</t>
  </si>
  <si>
    <t>1016/2  Рогатинська МР (Липівка)</t>
  </si>
  <si>
    <t>Ємність для ТПВ</t>
  </si>
  <si>
    <t>Кришки</t>
  </si>
  <si>
    <t>Дорога на город</t>
  </si>
  <si>
    <t>1013/2  Рогатинська МР (Липівка)</t>
  </si>
  <si>
    <t>км</t>
  </si>
  <si>
    <t>шт</t>
  </si>
  <si>
    <t>Дорога до ферми</t>
  </si>
  <si>
    <t>ВСЬОГО за МВО Рогатинська МР(Підкамінь)</t>
  </si>
  <si>
    <t>1013/2  Рогатинська МР(Помонята)</t>
  </si>
  <si>
    <t>Дорога вул Івасюка</t>
  </si>
  <si>
    <t>Дорога вул. Л.Українки</t>
  </si>
  <si>
    <t>Дорога вул.Т Шевченка</t>
  </si>
  <si>
    <t>Дорога вул.С.Бандери</t>
  </si>
  <si>
    <t>Дорога В.Чорновола</t>
  </si>
  <si>
    <t>Дорога вул.Зелена</t>
  </si>
  <si>
    <t>ВСЬОГО за МВО Рогатинська МР(Григорів )</t>
  </si>
  <si>
    <t>1013/2  Рогатинська МР(Верхня Липиця)</t>
  </si>
  <si>
    <t>1113/2  Рогатинська МР(Уїзд )</t>
  </si>
  <si>
    <t>Мотокоса іска 1.8</t>
  </si>
  <si>
    <t>Світильники вуличні</t>
  </si>
  <si>
    <t>Рахунок  1013 " Будівлі, споруди та передавальні пристрої   "</t>
  </si>
  <si>
    <t>1013/2  Рогатинська МР(Лучинці)</t>
  </si>
  <si>
    <t>лічильник 2-тар вуличний</t>
  </si>
  <si>
    <t>Дорога с. Васючин</t>
  </si>
  <si>
    <t xml:space="preserve">Дорога с. Вільхова </t>
  </si>
  <si>
    <t>Інвентарний 
 номер</t>
  </si>
  <si>
    <t>Дорога с. Воскресинці</t>
  </si>
  <si>
    <t>Дорога  с. Княгиничі</t>
  </si>
  <si>
    <t xml:space="preserve">Дорога с.Загіря </t>
  </si>
  <si>
    <t xml:space="preserve">всього за рахунком 1013/2 </t>
  </si>
  <si>
    <t>Бенезопила STIHL MS-260</t>
  </si>
  <si>
    <t>Кущоріз STIHL FS-450</t>
  </si>
  <si>
    <t>таймер вуличний</t>
  </si>
  <si>
    <t>Дорога з асфальтованим покриттям</t>
  </si>
  <si>
    <t>Дорога з твердим покриттям</t>
  </si>
  <si>
    <t xml:space="preserve">міст </t>
  </si>
  <si>
    <t>разом по рах. 1016</t>
  </si>
  <si>
    <t>разом по рах.1014</t>
  </si>
  <si>
    <t xml:space="preserve">інвентарний номер </t>
  </si>
  <si>
    <t xml:space="preserve">Бензопила </t>
  </si>
  <si>
    <t>1113/2  Рогатинська МР(Бабухів )</t>
  </si>
  <si>
    <t xml:space="preserve">всього за рахунком 1113/2 </t>
  </si>
  <si>
    <t>1812/2  Рогатинська МР(Чесники)</t>
  </si>
  <si>
    <t>Додаток 5</t>
  </si>
  <si>
    <t>Рахунок  1812/2 "  Малоцінні та швидкозношувані предмети   "</t>
  </si>
  <si>
    <t>1812/2  Рогатинська МР(Жовчів)</t>
  </si>
  <si>
    <t>Лічильник 2-тар. Вуличний</t>
  </si>
  <si>
    <t>1812/2  Рогатинська МР(Княгиничі)</t>
  </si>
  <si>
    <t>Бензотример</t>
  </si>
  <si>
    <t>ВСЬОГО за МВО Рогатинська МР(Княгиничі)</t>
  </si>
  <si>
    <t>1812/2  Рогатинська МР(Н.Липиця)</t>
  </si>
  <si>
    <t>ВСЬОГО за МВО Рогатинська МР(Н.Липиця)</t>
  </si>
  <si>
    <t>1812/2  Рогатинська МР(Помонята)</t>
  </si>
  <si>
    <t>ВСЬОГО за МВО Рогатинська МР(Помонята)</t>
  </si>
  <si>
    <t>1812/2  Рогатинська МР(Підмихайлівці)</t>
  </si>
  <si>
    <t>ВСЬОГО за МВО Рогатинська МР (Підмихайлівці)</t>
  </si>
  <si>
    <t>1812/2  Рогатинська МР (Стратин)</t>
  </si>
  <si>
    <t>Мотокоса FS120</t>
  </si>
  <si>
    <t>Електроножниці</t>
  </si>
  <si>
    <t xml:space="preserve">Лічильник вуличний </t>
  </si>
  <si>
    <t>ВСЬОГО за МВО Рогатинська МР (Стратин)</t>
  </si>
  <si>
    <t>1812/2  Рогатинська МР (Фрага)</t>
  </si>
  <si>
    <t>Таймер</t>
  </si>
  <si>
    <t>Ящик на лічильник</t>
  </si>
  <si>
    <t>ВСЬОГО за МВО Рогатинська МР (Фрага )</t>
  </si>
  <si>
    <t>1517/2  Рогатинська МР(Пуків)</t>
  </si>
  <si>
    <t>Світлодіодні вуличні ліхтарі</t>
  </si>
  <si>
    <t>лічильник 2-тар.вуличний</t>
  </si>
  <si>
    <t>ВСЬОГО за МВО Рогатинська МР (Пуків)</t>
  </si>
  <si>
    <t xml:space="preserve">всього </t>
  </si>
  <si>
    <t xml:space="preserve">до рішення виконавчого комітету </t>
  </si>
  <si>
    <t>Олег ВОВКУН</t>
  </si>
  <si>
    <t xml:space="preserve">          до рішення виконавчого комітету </t>
  </si>
  <si>
    <t xml:space="preserve">Керуючий </t>
  </si>
  <si>
    <t>справами виконавчого комітету</t>
  </si>
  <si>
    <t>ВСЬОГО за МВО Рогатинська МР (Бабухів)</t>
  </si>
  <si>
    <t>ВСЬОГО за МВО Рогатинська МР (Лучинці)</t>
  </si>
  <si>
    <t>1013/2  Рогатинська МР  (Бабухів)</t>
  </si>
  <si>
    <t>1013/2  Рогатинська МР  (Воскресинці )</t>
  </si>
  <si>
    <t>ВСЬОГО за МВО Рогатинська МР  (Воскресинці )</t>
  </si>
  <si>
    <t>1013/2  Рогатинська МР  (Васючин )</t>
  </si>
  <si>
    <t>ВСЬОГО за МВО Рогатинська МР  (Васючин  )</t>
  </si>
  <si>
    <t>1013/2  Рогатинська МР  (Добринів)</t>
  </si>
  <si>
    <t>ВСЬОГО за МВО Рогатинська МР  (Добринів )</t>
  </si>
  <si>
    <t>1013/2  Рогатинська МР  (Конюшки )</t>
  </si>
  <si>
    <t>ВСЬОГО за МВО Рогатинська МР   (Конюшки )</t>
  </si>
  <si>
    <t>ВСЬОГО за МВО Рогатинська МР   (Потік)</t>
  </si>
  <si>
    <t>1013/2  Рогатинська МР  (Підкамінь)</t>
  </si>
  <si>
    <t>ВСЬОГО за МВО Рогатинська МР   (Липівка)</t>
  </si>
  <si>
    <t>1013/2  Рогатинська МР   (Путятинці)</t>
  </si>
  <si>
    <t>ВСЬОГО за МВО Рогатинська МР  ( Путятинці)</t>
  </si>
  <si>
    <t>1013/2  Рогатинська МР   (Потік)</t>
  </si>
  <si>
    <t>ВСЬОГО за МВО Рогатинська МР  (Помонята )</t>
  </si>
  <si>
    <t>1013/2  Рогатинська МР  (Княгиничі)</t>
  </si>
  <si>
    <t>ВСЬОГО за МВО Рогатинська МР  (Княгиничі )</t>
  </si>
  <si>
    <t>1013/2  Рогатинська МР  (Уїзд)</t>
  </si>
  <si>
    <t>ВСЬОГО за МВО Рогатинська МР  (Уїзд)</t>
  </si>
  <si>
    <t>1013/2  Рогатинська МР  (Підгороддя)</t>
  </si>
  <si>
    <t>ВСЬОГО за МВО Рогатинська МР  (Підгороддя)</t>
  </si>
  <si>
    <t>1013/2  Рогатинська МР  (Підвиння)</t>
  </si>
  <si>
    <t>ВСЬОГО за МВО Рогатинська МР   (Підвиння)</t>
  </si>
  <si>
    <t>1013/2  Рогатинська МР   (Підмихайлівці)</t>
  </si>
  <si>
    <t>ВСЬОГО за МВО Рогатинська МР  (Підмихайлівці)</t>
  </si>
  <si>
    <t>1013/2  Рогатинська МР  (Григорів)</t>
  </si>
  <si>
    <t>ВСЬОГО за МВО Рогатинська МР   (Верхня Липиця)</t>
  </si>
  <si>
    <t>1013/2  Рогатинська МР  (Явче)</t>
  </si>
  <si>
    <t>ВСЬОГО за МВО Рогатинська МР  (Явче)</t>
  </si>
  <si>
    <t>1016/2  Рогатинська МР  (Потік  )</t>
  </si>
  <si>
    <t>1014/2  Рогатинська МР  (Васючин)</t>
  </si>
  <si>
    <t>1014/2  Рогатинська МР  (Воскресинці )</t>
  </si>
  <si>
    <t>1014/2  Рогатинська МР  (Жовчів)</t>
  </si>
  <si>
    <t>ВСЬОГО за МВО Рогатинська МР  (Жовчів)</t>
  </si>
  <si>
    <t>1014/2  Рогатинська МР  (Конюшки )</t>
  </si>
  <si>
    <t>1014/2  Рогатинська МР  (Пуків )</t>
  </si>
  <si>
    <t>ВСЬОГО за МВО Рогатинська МР  (Пуків)</t>
  </si>
  <si>
    <t>1014/2  Рогатинська МР  (Черче)</t>
  </si>
  <si>
    <t>ВСЬОГО за МВО Рогатинська МР (Світанок )</t>
  </si>
  <si>
    <t>ВСЬОГО за МВО Рогатинська МР  (Черче)</t>
  </si>
  <si>
    <t>ВСЬОГО за МВО Рогатинська МР  (Чесники )</t>
  </si>
  <si>
    <t>ВСЬОГО за МВО Рогатинська МР (Потік )</t>
  </si>
  <si>
    <t>№ 213 від  27червня 2023 року</t>
  </si>
  <si>
    <t>№213 від 27  червня 2023 року</t>
  </si>
  <si>
    <t xml:space="preserve">  №213 від 27 червня 2023 року</t>
  </si>
  <si>
    <t>№  213 від 27 червня 2023 року</t>
  </si>
  <si>
    <t xml:space="preserve">     № 213  від 27 червня 2023 року</t>
  </si>
  <si>
    <t>Олег   ВОВКУН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</si>
</sst>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_₴"/>
    <numFmt numFmtId="166" formatCode="0.0"/>
  </numFmts>
  <fonts count="13" x14ac:knownFonts="1">
    <font>
      <sz val="10"/>
      <color theme="1"/>
      <name val="Calibri"/>
      <family val="2"/>
      <charset val="1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indexed="8"/>
      <name val="Calibri"/>
      <family val="2"/>
      <charset val="1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0" fontId="4" fillId="0" borderId="0" xfId="0" applyFont="1"/>
    <xf numFmtId="0" fontId="6" fillId="0" borderId="0" xfId="0" applyFont="1" applyFill="1"/>
    <xf numFmtId="0" fontId="4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top"/>
    </xf>
    <xf numFmtId="0" fontId="4" fillId="0" borderId="4" xfId="0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right" vertical="top"/>
    </xf>
    <xf numFmtId="0" fontId="6" fillId="0" borderId="4" xfId="0" applyNumberFormat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vertical="center"/>
    </xf>
    <xf numFmtId="0" fontId="3" fillId="0" borderId="0" xfId="0" applyFont="1"/>
    <xf numFmtId="0" fontId="6" fillId="0" borderId="0" xfId="0" applyFont="1"/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right" vertical="center"/>
    </xf>
    <xf numFmtId="2" fontId="6" fillId="0" borderId="2" xfId="0" applyNumberFormat="1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vertical="top"/>
    </xf>
    <xf numFmtId="2" fontId="5" fillId="0" borderId="8" xfId="0" applyNumberFormat="1" applyFont="1" applyFill="1" applyBorder="1" applyAlignment="1"/>
    <xf numFmtId="2" fontId="5" fillId="0" borderId="2" xfId="0" applyNumberFormat="1" applyFont="1" applyFill="1" applyBorder="1" applyAlignment="1"/>
    <xf numFmtId="0" fontId="5" fillId="0" borderId="0" xfId="0" applyFont="1"/>
    <xf numFmtId="0" fontId="5" fillId="0" borderId="1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right" vertical="top"/>
    </xf>
    <xf numFmtId="0" fontId="6" fillId="0" borderId="4" xfId="1" applyNumberFormat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center" vertical="top"/>
    </xf>
    <xf numFmtId="2" fontId="6" fillId="0" borderId="4" xfId="1" applyNumberFormat="1" applyFont="1" applyFill="1" applyBorder="1" applyAlignment="1">
      <alignment horizontal="right" vertical="top"/>
    </xf>
    <xf numFmtId="165" fontId="6" fillId="0" borderId="7" xfId="1" applyNumberFormat="1" applyFont="1" applyFill="1" applyBorder="1" applyAlignment="1">
      <alignment vertical="top"/>
    </xf>
    <xf numFmtId="2" fontId="6" fillId="0" borderId="4" xfId="1" applyNumberFormat="1" applyFont="1" applyFill="1" applyBorder="1" applyAlignment="1">
      <alignment vertical="top"/>
    </xf>
    <xf numFmtId="0" fontId="5" fillId="0" borderId="1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164" fontId="5" fillId="0" borderId="8" xfId="1" applyNumberFormat="1" applyFont="1" applyFill="1" applyBorder="1" applyAlignment="1">
      <alignment horizontal="right"/>
    </xf>
    <xf numFmtId="2" fontId="5" fillId="0" borderId="8" xfId="1" applyNumberFormat="1" applyFont="1" applyFill="1" applyBorder="1" applyAlignment="1">
      <alignment horizontal="right"/>
    </xf>
    <xf numFmtId="165" fontId="5" fillId="0" borderId="9" xfId="1" applyNumberFormat="1" applyFont="1" applyFill="1" applyBorder="1" applyAlignment="1"/>
    <xf numFmtId="0" fontId="6" fillId="0" borderId="5" xfId="1" applyFont="1" applyFill="1" applyBorder="1" applyAlignment="1">
      <alignment horizontal="left"/>
    </xf>
    <xf numFmtId="0" fontId="6" fillId="0" borderId="2" xfId="1" applyFont="1" applyFill="1" applyBorder="1" applyAlignment="1">
      <alignment horizontal="left"/>
    </xf>
    <xf numFmtId="2" fontId="5" fillId="0" borderId="8" xfId="1" applyNumberFormat="1" applyFont="1" applyFill="1" applyBorder="1" applyAlignment="1"/>
    <xf numFmtId="165" fontId="5" fillId="0" borderId="6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left"/>
    </xf>
    <xf numFmtId="165" fontId="5" fillId="0" borderId="7" xfId="1" applyNumberFormat="1" applyFont="1" applyFill="1" applyBorder="1" applyAlignment="1">
      <alignment vertical="top"/>
    </xf>
    <xf numFmtId="164" fontId="5" fillId="0" borderId="8" xfId="1" applyNumberFormat="1" applyFont="1" applyFill="1" applyBorder="1" applyAlignment="1"/>
    <xf numFmtId="165" fontId="6" fillId="0" borderId="0" xfId="0" applyNumberFormat="1" applyFont="1" applyAlignment="1">
      <alignment horizontal="right"/>
    </xf>
    <xf numFmtId="1" fontId="6" fillId="0" borderId="2" xfId="1" applyNumberFormat="1" applyFont="1" applyFill="1" applyBorder="1" applyAlignment="1">
      <alignment horizontal="right" vertical="center"/>
    </xf>
    <xf numFmtId="1" fontId="6" fillId="0" borderId="4" xfId="1" applyNumberFormat="1" applyFont="1" applyFill="1" applyBorder="1" applyAlignment="1">
      <alignment horizontal="right" vertical="top"/>
    </xf>
    <xf numFmtId="1" fontId="5" fillId="0" borderId="8" xfId="1" applyNumberFormat="1" applyFont="1" applyFill="1" applyBorder="1" applyAlignment="1">
      <alignment horizontal="right"/>
    </xf>
    <xf numFmtId="1" fontId="5" fillId="0" borderId="2" xfId="1" applyNumberFormat="1" applyFont="1" applyFill="1" applyBorder="1" applyAlignment="1">
      <alignment horizontal="right" vertical="center"/>
    </xf>
    <xf numFmtId="165" fontId="5" fillId="0" borderId="11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/>
    <xf numFmtId="1" fontId="5" fillId="0" borderId="16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center" vertical="top"/>
    </xf>
    <xf numFmtId="2" fontId="4" fillId="0" borderId="8" xfId="0" applyNumberFormat="1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8" fillId="0" borderId="2" xfId="1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top"/>
    </xf>
    <xf numFmtId="1" fontId="4" fillId="0" borderId="8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top"/>
    </xf>
    <xf numFmtId="2" fontId="6" fillId="0" borderId="7" xfId="0" applyNumberFormat="1" applyFont="1" applyFill="1" applyBorder="1" applyAlignment="1">
      <alignment horizontal="center" vertical="top"/>
    </xf>
    <xf numFmtId="1" fontId="6" fillId="0" borderId="4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top"/>
    </xf>
    <xf numFmtId="1" fontId="5" fillId="0" borderId="8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left" vertical="center"/>
    </xf>
    <xf numFmtId="0" fontId="6" fillId="0" borderId="22" xfId="1" applyFont="1" applyFill="1" applyBorder="1" applyAlignment="1">
      <alignment vertical="center"/>
    </xf>
    <xf numFmtId="1" fontId="6" fillId="0" borderId="22" xfId="1" applyNumberFormat="1" applyFont="1" applyFill="1" applyBorder="1" applyAlignment="1">
      <alignment horizontal="right" vertical="center"/>
    </xf>
    <xf numFmtId="0" fontId="6" fillId="0" borderId="22" xfId="1" applyFont="1" applyFill="1" applyBorder="1" applyAlignment="1">
      <alignment horizontal="right" vertical="center"/>
    </xf>
    <xf numFmtId="0" fontId="5" fillId="0" borderId="23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left"/>
    </xf>
    <xf numFmtId="0" fontId="6" fillId="0" borderId="25" xfId="1" applyFont="1" applyFill="1" applyBorder="1" applyAlignment="1">
      <alignment horizontal="left"/>
    </xf>
    <xf numFmtId="1" fontId="5" fillId="0" borderId="18" xfId="1" applyNumberFormat="1" applyFont="1" applyFill="1" applyBorder="1" applyAlignment="1">
      <alignment horizontal="right"/>
    </xf>
    <xf numFmtId="2" fontId="5" fillId="0" borderId="18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horizontal="right" vertical="top"/>
    </xf>
    <xf numFmtId="0" fontId="6" fillId="0" borderId="4" xfId="1" applyFont="1" applyFill="1" applyBorder="1"/>
    <xf numFmtId="1" fontId="6" fillId="0" borderId="4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horizontal="right"/>
    </xf>
    <xf numFmtId="165" fontId="6" fillId="0" borderId="15" xfId="1" applyNumberFormat="1" applyFont="1" applyFill="1" applyBorder="1" applyAlignment="1">
      <alignment vertical="top"/>
    </xf>
    <xf numFmtId="165" fontId="6" fillId="0" borderId="18" xfId="1" applyNumberFormat="1" applyFont="1" applyFill="1" applyBorder="1" applyAlignment="1"/>
    <xf numFmtId="0" fontId="6" fillId="0" borderId="4" xfId="1" applyFont="1" applyFill="1" applyBorder="1" applyAlignment="1">
      <alignment vertical="center"/>
    </xf>
    <xf numFmtId="1" fontId="6" fillId="0" borderId="4" xfId="1" applyNumberFormat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right" vertical="center"/>
    </xf>
    <xf numFmtId="165" fontId="6" fillId="0" borderId="4" xfId="1" applyNumberFormat="1" applyFont="1" applyFill="1" applyBorder="1" applyAlignment="1">
      <alignment vertical="center"/>
    </xf>
    <xf numFmtId="165" fontId="6" fillId="0" borderId="26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textRotation="90" wrapText="1"/>
    </xf>
    <xf numFmtId="0" fontId="5" fillId="0" borderId="25" xfId="0" applyFont="1" applyFill="1" applyBorder="1" applyAlignment="1">
      <alignment horizontal="center" vertical="center" wrapText="1"/>
    </xf>
    <xf numFmtId="165" fontId="5" fillId="0" borderId="25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4" fillId="0" borderId="28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165" fontId="7" fillId="0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/>
    </xf>
    <xf numFmtId="1" fontId="4" fillId="0" borderId="10" xfId="0" applyNumberFormat="1" applyFont="1" applyFill="1" applyBorder="1" applyAlignment="1">
      <alignment horizontal="center" vertical="top"/>
    </xf>
    <xf numFmtId="2" fontId="4" fillId="0" borderId="10" xfId="0" applyNumberFormat="1" applyFont="1" applyFill="1" applyBorder="1" applyAlignment="1">
      <alignment horizontal="center" vertical="top"/>
    </xf>
    <xf numFmtId="165" fontId="4" fillId="0" borderId="29" xfId="0" applyNumberFormat="1" applyFont="1" applyFill="1" applyBorder="1" applyAlignment="1">
      <alignment horizontal="center" vertical="top"/>
    </xf>
    <xf numFmtId="0" fontId="4" fillId="0" borderId="25" xfId="0" applyFont="1" applyFill="1" applyBorder="1" applyAlignment="1">
      <alignment vertical="center"/>
    </xf>
    <xf numFmtId="1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65" fontId="4" fillId="0" borderId="3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 vertical="top"/>
    </xf>
    <xf numFmtId="1" fontId="7" fillId="0" borderId="4" xfId="0" applyNumberFormat="1" applyFont="1" applyFill="1" applyBorder="1" applyAlignment="1">
      <alignment horizontal="center" vertical="top"/>
    </xf>
    <xf numFmtId="2" fontId="7" fillId="0" borderId="4" xfId="0" applyNumberFormat="1" applyFont="1" applyFill="1" applyBorder="1" applyAlignment="1">
      <alignment horizontal="center" vertical="top"/>
    </xf>
    <xf numFmtId="165" fontId="7" fillId="0" borderId="4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center"/>
    </xf>
    <xf numFmtId="0" fontId="4" fillId="0" borderId="31" xfId="0" applyFont="1" applyFill="1" applyBorder="1" applyAlignment="1">
      <alignment horizontal="right" vertical="top"/>
    </xf>
    <xf numFmtId="0" fontId="4" fillId="0" borderId="10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top"/>
    </xf>
    <xf numFmtId="2" fontId="7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9" fillId="0" borderId="0" xfId="0" applyFont="1" applyFill="1" applyAlignment="1">
      <alignment vertical="top"/>
    </xf>
    <xf numFmtId="0" fontId="6" fillId="0" borderId="4" xfId="1" applyNumberFormat="1" applyFont="1" applyFill="1" applyBorder="1" applyAlignment="1">
      <alignment horizontal="right" vertical="top" wrapText="1"/>
    </xf>
    <xf numFmtId="164" fontId="5" fillId="0" borderId="0" xfId="0" applyNumberFormat="1" applyFont="1"/>
    <xf numFmtId="2" fontId="5" fillId="0" borderId="0" xfId="0" applyNumberFormat="1" applyFont="1"/>
    <xf numFmtId="1" fontId="10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0" fillId="0" borderId="0" xfId="0" applyNumberFormat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/>
    </xf>
    <xf numFmtId="1" fontId="2" fillId="0" borderId="2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2" fontId="6" fillId="0" borderId="4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2" fontId="5" fillId="0" borderId="8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right"/>
    </xf>
    <xf numFmtId="1" fontId="5" fillId="0" borderId="4" xfId="0" applyNumberFormat="1" applyFont="1" applyFill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right" vertical="top"/>
    </xf>
    <xf numFmtId="49" fontId="6" fillId="0" borderId="2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top"/>
    </xf>
    <xf numFmtId="0" fontId="5" fillId="0" borderId="27" xfId="0" applyFont="1" applyFill="1" applyBorder="1" applyAlignment="1">
      <alignment horizontal="right" vertical="top"/>
    </xf>
    <xf numFmtId="0" fontId="12" fillId="0" borderId="0" xfId="0" applyFont="1" applyFill="1" applyAlignment="1">
      <alignment vertical="top"/>
    </xf>
    <xf numFmtId="0" fontId="5" fillId="0" borderId="21" xfId="0" applyFont="1" applyFill="1" applyBorder="1" applyAlignment="1">
      <alignment horizontal="left"/>
    </xf>
    <xf numFmtId="0" fontId="6" fillId="0" borderId="32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1" fontId="5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right"/>
    </xf>
    <xf numFmtId="0" fontId="2" fillId="0" borderId="4" xfId="1" applyFont="1" applyFill="1" applyBorder="1" applyAlignment="1">
      <alignment vertical="center"/>
    </xf>
    <xf numFmtId="1" fontId="2" fillId="0" borderId="4" xfId="1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vertical="center"/>
    </xf>
    <xf numFmtId="1" fontId="6" fillId="0" borderId="25" xfId="0" applyNumberFormat="1" applyFont="1" applyFill="1" applyBorder="1" applyAlignment="1">
      <alignment horizontal="center" vertical="center"/>
    </xf>
    <xf numFmtId="2" fontId="6" fillId="0" borderId="25" xfId="0" applyNumberFormat="1" applyFont="1" applyFill="1" applyBorder="1" applyAlignment="1">
      <alignment vertical="center"/>
    </xf>
    <xf numFmtId="2" fontId="6" fillId="0" borderId="0" xfId="0" applyNumberFormat="1" applyFont="1" applyFill="1" applyAlignment="1">
      <alignment vertical="top"/>
    </xf>
    <xf numFmtId="1" fontId="12" fillId="0" borderId="0" xfId="0" applyNumberFormat="1" applyFont="1" applyFill="1" applyAlignment="1">
      <alignment horizontal="center" vertical="top"/>
    </xf>
    <xf numFmtId="2" fontId="12" fillId="0" borderId="0" xfId="0" applyNumberFormat="1" applyFont="1" applyFill="1" applyAlignment="1">
      <alignment vertical="top"/>
    </xf>
    <xf numFmtId="0" fontId="12" fillId="0" borderId="0" xfId="0" applyFont="1" applyFill="1"/>
    <xf numFmtId="1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/>
    <xf numFmtId="2" fontId="6" fillId="0" borderId="0" xfId="0" applyNumberFormat="1" applyFont="1"/>
    <xf numFmtId="0" fontId="6" fillId="0" borderId="0" xfId="0" applyFont="1" applyFill="1" applyAlignment="1">
      <alignment horizontal="left"/>
    </xf>
    <xf numFmtId="1" fontId="3" fillId="0" borderId="0" xfId="0" applyNumberFormat="1" applyFont="1" applyAlignment="1">
      <alignment horizontal="left"/>
    </xf>
    <xf numFmtId="165" fontId="5" fillId="0" borderId="11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19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view="pageBreakPreview" topLeftCell="A7" zoomScale="96" zoomScaleSheetLayoutView="96" workbookViewId="0">
      <selection activeCell="G118" sqref="G118"/>
    </sheetView>
  </sheetViews>
  <sheetFormatPr defaultColWidth="9.109375" defaultRowHeight="13.2" x14ac:dyDescent="0.25"/>
  <cols>
    <col min="1" max="1" width="9.109375" style="1"/>
    <col min="2" max="2" width="17.109375" style="1" customWidth="1"/>
    <col min="3" max="3" width="28" style="1" customWidth="1"/>
    <col min="4" max="4" width="9.109375" style="1"/>
    <col min="5" max="5" width="9.109375" style="104"/>
    <col min="6" max="7" width="14.88671875" style="98" customWidth="1"/>
    <col min="8" max="16384" width="9.109375" style="1"/>
  </cols>
  <sheetData>
    <row r="1" spans="1:9" s="2" customFormat="1" ht="15.6" x14ac:dyDescent="0.3">
      <c r="A1" s="39"/>
      <c r="B1" s="39"/>
      <c r="C1" s="39"/>
      <c r="D1" s="243" t="s">
        <v>25</v>
      </c>
      <c r="F1" s="89"/>
      <c r="G1" s="89"/>
    </row>
    <row r="2" spans="1:9" s="2" customFormat="1" ht="15.75" customHeight="1" x14ac:dyDescent="0.3">
      <c r="A2" s="39"/>
      <c r="B2" s="39"/>
      <c r="C2" s="39"/>
      <c r="D2" s="39"/>
      <c r="E2" s="99" t="s">
        <v>126</v>
      </c>
      <c r="F2" s="89"/>
      <c r="G2" s="89"/>
    </row>
    <row r="3" spans="1:9" s="2" customFormat="1" ht="15.75" customHeight="1" x14ac:dyDescent="0.3">
      <c r="A3" s="39"/>
      <c r="B3" s="39"/>
      <c r="C3" s="39"/>
      <c r="D3" s="39"/>
      <c r="E3" s="99" t="s">
        <v>27</v>
      </c>
      <c r="F3" s="89"/>
      <c r="G3" s="89"/>
    </row>
    <row r="4" spans="1:9" s="2" customFormat="1" ht="16.2" thickBot="1" x14ac:dyDescent="0.35">
      <c r="A4" s="39"/>
      <c r="B4" s="39"/>
      <c r="C4" s="39"/>
      <c r="D4" s="39"/>
      <c r="E4" s="99" t="s">
        <v>178</v>
      </c>
      <c r="F4" s="89"/>
      <c r="G4" s="89"/>
    </row>
    <row r="5" spans="1:9" s="2" customFormat="1" ht="27.6" x14ac:dyDescent="0.25">
      <c r="A5" s="118" t="s">
        <v>1</v>
      </c>
      <c r="B5" s="120" t="s">
        <v>79</v>
      </c>
      <c r="C5" s="122" t="s">
        <v>3</v>
      </c>
      <c r="D5" s="122" t="s">
        <v>4</v>
      </c>
      <c r="E5" s="86"/>
      <c r="F5" s="124"/>
      <c r="G5" s="115" t="s">
        <v>18</v>
      </c>
      <c r="I5" s="242"/>
    </row>
    <row r="6" spans="1:9" s="6" customFormat="1" ht="27" thickBot="1" x14ac:dyDescent="0.35">
      <c r="A6" s="119"/>
      <c r="B6" s="121"/>
      <c r="C6" s="123"/>
      <c r="D6" s="123"/>
      <c r="E6" s="87" t="s">
        <v>5</v>
      </c>
      <c r="F6" s="117" t="s">
        <v>6</v>
      </c>
      <c r="G6" s="116"/>
    </row>
    <row r="7" spans="1:9" s="13" customFormat="1" ht="17.25" customHeight="1" thickBot="1" x14ac:dyDescent="0.35">
      <c r="A7" s="37"/>
      <c r="B7" s="41"/>
      <c r="C7" s="41" t="s">
        <v>74</v>
      </c>
      <c r="D7" s="41"/>
      <c r="E7" s="100"/>
      <c r="F7" s="90"/>
      <c r="G7" s="91"/>
    </row>
    <row r="8" spans="1:9" s="13" customFormat="1" ht="13.8" thickBot="1" x14ac:dyDescent="0.35">
      <c r="A8" s="4" t="s">
        <v>131</v>
      </c>
      <c r="B8" s="5"/>
      <c r="C8" s="5"/>
      <c r="D8" s="5"/>
      <c r="E8" s="88"/>
      <c r="F8" s="17"/>
      <c r="G8" s="92"/>
    </row>
    <row r="9" spans="1:9" s="13" customFormat="1" ht="13.8" thickBot="1" x14ac:dyDescent="0.35">
      <c r="A9" s="7"/>
      <c r="B9" s="8"/>
      <c r="C9" s="8"/>
      <c r="D9" s="8"/>
      <c r="E9" s="88"/>
      <c r="F9" s="18"/>
      <c r="G9" s="92"/>
    </row>
    <row r="10" spans="1:9" s="13" customFormat="1" ht="13.8" thickBot="1" x14ac:dyDescent="0.35">
      <c r="A10" s="9">
        <v>1</v>
      </c>
      <c r="B10" s="10">
        <v>101310009</v>
      </c>
      <c r="C10" s="11" t="s">
        <v>39</v>
      </c>
      <c r="D10" s="12" t="s">
        <v>58</v>
      </c>
      <c r="E10" s="101">
        <v>8</v>
      </c>
      <c r="F10" s="93">
        <v>519935</v>
      </c>
      <c r="G10" s="94">
        <v>0</v>
      </c>
    </row>
    <row r="11" spans="1:9" s="6" customFormat="1" ht="13.8" thickBot="1" x14ac:dyDescent="0.3">
      <c r="A11" s="14"/>
      <c r="B11" s="15" t="s">
        <v>129</v>
      </c>
      <c r="C11" s="16"/>
      <c r="D11" s="16"/>
      <c r="E11" s="154">
        <f>SUM(E10:E10)</f>
        <v>8</v>
      </c>
      <c r="F11" s="155">
        <f>SUM(F10:F10)</f>
        <v>519935</v>
      </c>
      <c r="G11" s="156">
        <f>SUM(G10:G10)</f>
        <v>0</v>
      </c>
    </row>
    <row r="12" spans="1:9" s="13" customFormat="1" ht="13.8" thickBot="1" x14ac:dyDescent="0.35">
      <c r="A12" s="4" t="s">
        <v>75</v>
      </c>
      <c r="B12" s="5"/>
      <c r="C12" s="5"/>
      <c r="D12" s="5"/>
      <c r="E12" s="88"/>
      <c r="F12" s="17"/>
      <c r="G12" s="92"/>
    </row>
    <row r="13" spans="1:9" s="13" customFormat="1" ht="13.8" thickBot="1" x14ac:dyDescent="0.35">
      <c r="A13" s="7"/>
      <c r="B13" s="8"/>
      <c r="C13" s="8"/>
      <c r="D13" s="8"/>
      <c r="E13" s="88"/>
      <c r="F13" s="18"/>
      <c r="G13" s="92"/>
    </row>
    <row r="14" spans="1:9" s="13" customFormat="1" x14ac:dyDescent="0.3">
      <c r="A14" s="9">
        <v>1</v>
      </c>
      <c r="B14" s="10">
        <v>101310001</v>
      </c>
      <c r="C14" s="11" t="s">
        <v>39</v>
      </c>
      <c r="D14" s="12" t="s">
        <v>59</v>
      </c>
      <c r="E14" s="101">
        <v>1</v>
      </c>
      <c r="F14" s="93">
        <v>1085000</v>
      </c>
      <c r="G14" s="94">
        <v>0</v>
      </c>
    </row>
    <row r="15" spans="1:9" s="6" customFormat="1" ht="13.8" thickBot="1" x14ac:dyDescent="0.35">
      <c r="A15" s="9"/>
      <c r="B15" s="10"/>
      <c r="C15" s="11"/>
      <c r="D15" s="12"/>
      <c r="E15" s="101"/>
      <c r="F15" s="93"/>
      <c r="G15" s="94"/>
    </row>
    <row r="16" spans="1:9" s="174" customFormat="1" ht="13.8" thickBot="1" x14ac:dyDescent="0.3">
      <c r="A16" s="14"/>
      <c r="B16" s="168" t="s">
        <v>130</v>
      </c>
      <c r="C16" s="189"/>
      <c r="D16" s="189"/>
      <c r="E16" s="154">
        <f>SUM(E14:E15)</f>
        <v>1</v>
      </c>
      <c r="F16" s="155">
        <f>SUM(F14:F15)</f>
        <v>1085000</v>
      </c>
      <c r="G16" s="156">
        <f>SUM(G14:G14)</f>
        <v>0</v>
      </c>
    </row>
    <row r="17" spans="1:7" ht="13.8" thickBot="1" x14ac:dyDescent="0.3"/>
    <row r="18" spans="1:7" s="13" customFormat="1" ht="19.5" customHeight="1" thickBot="1" x14ac:dyDescent="0.35">
      <c r="A18" s="4" t="s">
        <v>132</v>
      </c>
      <c r="B18" s="5"/>
      <c r="C18" s="5"/>
      <c r="D18" s="5"/>
      <c r="E18" s="88"/>
      <c r="F18" s="17"/>
      <c r="G18" s="92"/>
    </row>
    <row r="19" spans="1:7" s="13" customFormat="1" ht="7.5" customHeight="1" x14ac:dyDescent="0.3">
      <c r="A19" s="149"/>
      <c r="B19" s="150"/>
      <c r="C19" s="150"/>
      <c r="D19" s="150"/>
      <c r="E19" s="151"/>
      <c r="F19" s="152"/>
      <c r="G19" s="153"/>
    </row>
    <row r="20" spans="1:7" s="6" customFormat="1" ht="13.8" thickBot="1" x14ac:dyDescent="0.35">
      <c r="A20" s="9">
        <v>1</v>
      </c>
      <c r="B20" s="10">
        <v>101310002</v>
      </c>
      <c r="C20" s="157" t="s">
        <v>80</v>
      </c>
      <c r="D20" s="158" t="s">
        <v>0</v>
      </c>
      <c r="E20" s="159">
        <v>1</v>
      </c>
      <c r="F20" s="160">
        <v>58849.2</v>
      </c>
      <c r="G20" s="161">
        <v>32631.25</v>
      </c>
    </row>
    <row r="21" spans="1:7" s="174" customFormat="1" ht="13.8" thickBot="1" x14ac:dyDescent="0.3">
      <c r="A21" s="167"/>
      <c r="B21" s="168" t="s">
        <v>133</v>
      </c>
      <c r="C21" s="169"/>
      <c r="D21" s="170"/>
      <c r="E21" s="171">
        <f>SUM(E20)</f>
        <v>1</v>
      </c>
      <c r="F21" s="172">
        <f t="shared" ref="F21:G21" si="0">SUM(F20)</f>
        <v>58849.2</v>
      </c>
      <c r="G21" s="173">
        <f t="shared" si="0"/>
        <v>32631.25</v>
      </c>
    </row>
    <row r="22" spans="1:7" s="13" customFormat="1" ht="18" customHeight="1" thickBot="1" x14ac:dyDescent="0.35">
      <c r="A22" s="4" t="s">
        <v>134</v>
      </c>
      <c r="B22" s="5"/>
      <c r="C22" s="162"/>
      <c r="D22" s="162"/>
      <c r="E22" s="163"/>
      <c r="F22" s="164"/>
      <c r="G22" s="165"/>
    </row>
    <row r="23" spans="1:7" s="13" customFormat="1" ht="7.5" customHeight="1" thickBot="1" x14ac:dyDescent="0.35">
      <c r="A23" s="7"/>
      <c r="B23" s="8"/>
      <c r="C23" s="8"/>
      <c r="D23" s="8"/>
      <c r="E23" s="88"/>
      <c r="F23" s="18"/>
      <c r="G23" s="92"/>
    </row>
    <row r="24" spans="1:7" s="13" customFormat="1" x14ac:dyDescent="0.3">
      <c r="A24" s="9">
        <v>1</v>
      </c>
      <c r="B24" s="10">
        <v>101310006</v>
      </c>
      <c r="C24" s="11" t="s">
        <v>77</v>
      </c>
      <c r="D24" s="12" t="s">
        <v>0</v>
      </c>
      <c r="E24" s="101">
        <v>1</v>
      </c>
      <c r="F24" s="93">
        <v>105499</v>
      </c>
      <c r="G24" s="93">
        <v>0</v>
      </c>
    </row>
    <row r="25" spans="1:7" s="13" customFormat="1" x14ac:dyDescent="0.3">
      <c r="A25" s="175">
        <v>2</v>
      </c>
      <c r="B25" s="176">
        <v>101310007</v>
      </c>
      <c r="C25" s="157" t="s">
        <v>78</v>
      </c>
      <c r="D25" s="158" t="s">
        <v>0</v>
      </c>
      <c r="E25" s="159">
        <v>1</v>
      </c>
      <c r="F25" s="160">
        <v>13093</v>
      </c>
      <c r="G25" s="160">
        <v>0</v>
      </c>
    </row>
    <row r="26" spans="1:7" s="13" customFormat="1" ht="13.5" customHeight="1" x14ac:dyDescent="0.25">
      <c r="A26" s="178"/>
      <c r="B26" s="166"/>
      <c r="C26" s="166"/>
      <c r="D26" s="179"/>
      <c r="E26" s="180"/>
      <c r="F26" s="181"/>
      <c r="G26" s="182"/>
    </row>
    <row r="27" spans="1:7" s="186" customFormat="1" ht="13.5" customHeight="1" x14ac:dyDescent="0.25">
      <c r="A27" s="183"/>
      <c r="B27" s="169" t="s">
        <v>135</v>
      </c>
      <c r="C27" s="169"/>
      <c r="D27" s="183"/>
      <c r="E27" s="184">
        <f>SUM(E24:E26)</f>
        <v>2</v>
      </c>
      <c r="F27" s="187">
        <f t="shared" ref="F27:G27" si="1">SUM(F24:F26)</f>
        <v>118592</v>
      </c>
      <c r="G27" s="185">
        <f t="shared" si="1"/>
        <v>0</v>
      </c>
    </row>
    <row r="28" spans="1:7" s="13" customFormat="1" ht="13.8" thickBot="1" x14ac:dyDescent="0.35">
      <c r="A28" s="177" t="s">
        <v>136</v>
      </c>
      <c r="B28" s="162"/>
      <c r="C28" s="162"/>
      <c r="D28" s="162"/>
      <c r="E28" s="163"/>
      <c r="F28" s="164"/>
      <c r="G28" s="165"/>
    </row>
    <row r="29" spans="1:7" s="13" customFormat="1" ht="13.8" thickBot="1" x14ac:dyDescent="0.35">
      <c r="A29" s="7"/>
      <c r="B29" s="8"/>
      <c r="C29" s="8"/>
      <c r="D29" s="8"/>
      <c r="E29" s="88"/>
      <c r="F29" s="18"/>
      <c r="G29" s="92"/>
    </row>
    <row r="30" spans="1:7" s="13" customFormat="1" x14ac:dyDescent="0.3">
      <c r="A30" s="9">
        <v>1</v>
      </c>
      <c r="B30" s="10">
        <v>101310006</v>
      </c>
      <c r="C30" s="11" t="s">
        <v>39</v>
      </c>
      <c r="D30" s="12" t="s">
        <v>58</v>
      </c>
      <c r="E30" s="101">
        <v>10.5</v>
      </c>
      <c r="F30" s="93">
        <v>105000</v>
      </c>
      <c r="G30" s="93">
        <v>105000</v>
      </c>
    </row>
    <row r="31" spans="1:7" s="13" customFormat="1" ht="13.8" thickBot="1" x14ac:dyDescent="0.35">
      <c r="A31" s="9"/>
      <c r="B31" s="10"/>
      <c r="C31" s="11"/>
      <c r="D31" s="12"/>
      <c r="E31" s="101"/>
      <c r="F31" s="93"/>
      <c r="G31" s="93"/>
    </row>
    <row r="32" spans="1:7" s="186" customFormat="1" ht="13.8" thickBot="1" x14ac:dyDescent="0.3">
      <c r="A32" s="14"/>
      <c r="B32" s="168" t="s">
        <v>137</v>
      </c>
      <c r="C32" s="189"/>
      <c r="D32" s="189"/>
      <c r="E32" s="154">
        <f>SUM(E30:E31)</f>
        <v>10.5</v>
      </c>
      <c r="F32" s="155">
        <f>SUM(F30:F31)</f>
        <v>105000</v>
      </c>
      <c r="G32" s="156">
        <f>SUM(G30:G31)</f>
        <v>105000</v>
      </c>
    </row>
    <row r="33" spans="1:7" s="13" customFormat="1" ht="13.8" thickBot="1" x14ac:dyDescent="0.35">
      <c r="A33" s="4" t="s">
        <v>138</v>
      </c>
      <c r="B33" s="5"/>
      <c r="C33" s="5"/>
      <c r="D33" s="5"/>
      <c r="E33" s="88"/>
      <c r="F33" s="17"/>
      <c r="G33" s="92"/>
    </row>
    <row r="34" spans="1:7" s="13" customFormat="1" ht="13.8" thickBot="1" x14ac:dyDescent="0.35">
      <c r="A34" s="7"/>
      <c r="B34" s="8"/>
      <c r="C34" s="8"/>
      <c r="D34" s="8"/>
      <c r="E34" s="88"/>
      <c r="F34" s="18"/>
      <c r="G34" s="92"/>
    </row>
    <row r="35" spans="1:7" s="13" customFormat="1" x14ac:dyDescent="0.3">
      <c r="A35" s="9">
        <v>1</v>
      </c>
      <c r="B35" s="10">
        <v>101310001</v>
      </c>
      <c r="C35" s="11" t="s">
        <v>39</v>
      </c>
      <c r="D35" s="12" t="s">
        <v>0</v>
      </c>
      <c r="E35" s="101"/>
      <c r="F35" s="93">
        <v>678824</v>
      </c>
      <c r="G35" s="93">
        <v>0</v>
      </c>
    </row>
    <row r="36" spans="1:7" s="13" customFormat="1" ht="13.8" thickBot="1" x14ac:dyDescent="0.35">
      <c r="A36" s="9"/>
      <c r="B36" s="10"/>
      <c r="C36" s="11"/>
      <c r="D36" s="12"/>
      <c r="E36" s="101"/>
      <c r="F36" s="93"/>
      <c r="G36" s="93"/>
    </row>
    <row r="37" spans="1:7" s="186" customFormat="1" ht="13.8" thickBot="1" x14ac:dyDescent="0.3">
      <c r="A37" s="14"/>
      <c r="B37" s="168" t="s">
        <v>139</v>
      </c>
      <c r="C37" s="189"/>
      <c r="D37" s="189"/>
      <c r="E37" s="154">
        <f>SUM(E35:E36)</f>
        <v>0</v>
      </c>
      <c r="F37" s="155">
        <f>SUM(F35:F36)</f>
        <v>678824</v>
      </c>
      <c r="G37" s="155">
        <f>SUM(G35:G36)</f>
        <v>0</v>
      </c>
    </row>
    <row r="38" spans="1:7" s="13" customFormat="1" ht="13.8" thickBot="1" x14ac:dyDescent="0.35">
      <c r="A38" s="4" t="s">
        <v>57</v>
      </c>
      <c r="B38" s="5"/>
      <c r="C38" s="5"/>
      <c r="D38" s="5"/>
      <c r="E38" s="88"/>
      <c r="F38" s="17"/>
      <c r="G38" s="92"/>
    </row>
    <row r="39" spans="1:7" s="3" customFormat="1" ht="13.8" thickBot="1" x14ac:dyDescent="0.3">
      <c r="A39" s="7"/>
      <c r="B39" s="8"/>
      <c r="C39" s="8"/>
      <c r="D39" s="8"/>
      <c r="E39" s="88"/>
      <c r="F39" s="18"/>
      <c r="G39" s="92"/>
    </row>
    <row r="40" spans="1:7" s="6" customFormat="1" ht="13.8" thickBot="1" x14ac:dyDescent="0.35">
      <c r="A40" s="9">
        <v>1</v>
      </c>
      <c r="B40" s="10">
        <v>101310004</v>
      </c>
      <c r="C40" s="11" t="s">
        <v>39</v>
      </c>
      <c r="D40" s="12" t="s">
        <v>0</v>
      </c>
      <c r="E40" s="101">
        <v>1</v>
      </c>
      <c r="F40" s="93">
        <v>175175.6</v>
      </c>
      <c r="G40" s="94">
        <v>131959.69</v>
      </c>
    </row>
    <row r="41" spans="1:7" s="190" customFormat="1" ht="13.8" thickBot="1" x14ac:dyDescent="0.3">
      <c r="A41" s="14"/>
      <c r="B41" s="168" t="s">
        <v>142</v>
      </c>
      <c r="C41" s="189"/>
      <c r="D41" s="189"/>
      <c r="E41" s="154">
        <f>SUM(E39:E40)</f>
        <v>1</v>
      </c>
      <c r="F41" s="155">
        <f>SUM(F39:F40)</f>
        <v>175175.6</v>
      </c>
      <c r="G41" s="156">
        <f>SUM(G39:G40)</f>
        <v>131959.69</v>
      </c>
    </row>
    <row r="42" spans="1:7" s="13" customFormat="1" ht="13.8" thickBot="1" x14ac:dyDescent="0.35">
      <c r="A42" s="4" t="s">
        <v>143</v>
      </c>
      <c r="B42" s="5"/>
      <c r="C42" s="5"/>
      <c r="D42" s="5"/>
      <c r="E42" s="88"/>
      <c r="F42" s="17"/>
      <c r="G42" s="92"/>
    </row>
    <row r="43" spans="1:7" s="13" customFormat="1" ht="13.8" thickBot="1" x14ac:dyDescent="0.35">
      <c r="A43" s="7"/>
      <c r="B43" s="8"/>
      <c r="C43" s="8"/>
      <c r="D43" s="8"/>
      <c r="E43" s="88"/>
      <c r="F43" s="18"/>
      <c r="G43" s="92"/>
    </row>
    <row r="44" spans="1:7" s="13" customFormat="1" x14ac:dyDescent="0.3">
      <c r="A44" s="9">
        <v>1</v>
      </c>
      <c r="B44" s="10">
        <v>101310006</v>
      </c>
      <c r="C44" s="11" t="s">
        <v>39</v>
      </c>
      <c r="D44" s="12" t="s">
        <v>0</v>
      </c>
      <c r="E44" s="101">
        <v>1</v>
      </c>
      <c r="F44" s="93">
        <v>535169</v>
      </c>
      <c r="G44" s="93">
        <v>399583.76</v>
      </c>
    </row>
    <row r="45" spans="1:7" s="13" customFormat="1" ht="13.8" thickBot="1" x14ac:dyDescent="0.35">
      <c r="A45" s="9">
        <v>2</v>
      </c>
      <c r="B45" s="176">
        <v>101310007</v>
      </c>
      <c r="C45" s="11" t="s">
        <v>56</v>
      </c>
      <c r="D45" s="12" t="s">
        <v>0</v>
      </c>
      <c r="E45" s="101">
        <v>1</v>
      </c>
      <c r="F45" s="93">
        <v>36598</v>
      </c>
      <c r="G45" s="93">
        <v>27325.919999999998</v>
      </c>
    </row>
    <row r="46" spans="1:7" s="190" customFormat="1" ht="13.8" thickBot="1" x14ac:dyDescent="0.3">
      <c r="A46" s="14"/>
      <c r="B46" s="168" t="s">
        <v>144</v>
      </c>
      <c r="C46" s="189"/>
      <c r="D46" s="189"/>
      <c r="E46" s="154">
        <f>SUM(E44:E45)</f>
        <v>2</v>
      </c>
      <c r="F46" s="155">
        <f>SUM(F44:F45)</f>
        <v>571767</v>
      </c>
      <c r="G46" s="156">
        <f>SUM(G44:G45)</f>
        <v>426909.68</v>
      </c>
    </row>
    <row r="47" spans="1:7" s="13" customFormat="1" ht="13.8" thickBot="1" x14ac:dyDescent="0.35">
      <c r="A47" s="4" t="s">
        <v>145</v>
      </c>
      <c r="B47" s="5"/>
      <c r="C47" s="5"/>
      <c r="D47" s="5"/>
      <c r="E47" s="88"/>
      <c r="F47" s="17"/>
      <c r="G47" s="92"/>
    </row>
    <row r="48" spans="1:7" s="13" customFormat="1" ht="13.8" thickBot="1" x14ac:dyDescent="0.35">
      <c r="A48" s="7"/>
      <c r="B48" s="8"/>
      <c r="C48" s="8"/>
      <c r="D48" s="8"/>
      <c r="E48" s="88"/>
      <c r="F48" s="18"/>
      <c r="G48" s="92"/>
    </row>
    <row r="49" spans="1:7" s="13" customFormat="1" x14ac:dyDescent="0.3">
      <c r="A49" s="9">
        <v>1</v>
      </c>
      <c r="B49" s="10">
        <v>101310002</v>
      </c>
      <c r="C49" s="11" t="s">
        <v>39</v>
      </c>
      <c r="D49" s="12" t="s">
        <v>59</v>
      </c>
      <c r="E49" s="101">
        <v>1</v>
      </c>
      <c r="F49" s="93">
        <v>45076</v>
      </c>
      <c r="G49" s="94">
        <v>28017.8</v>
      </c>
    </row>
    <row r="50" spans="1:7" s="13" customFormat="1" x14ac:dyDescent="0.3">
      <c r="A50" s="9">
        <v>2</v>
      </c>
      <c r="B50" s="10">
        <v>101310007</v>
      </c>
      <c r="C50" s="11" t="s">
        <v>48</v>
      </c>
      <c r="D50" s="12"/>
      <c r="E50" s="101"/>
      <c r="F50" s="93">
        <v>93458</v>
      </c>
      <c r="G50" s="94">
        <v>0</v>
      </c>
    </row>
    <row r="51" spans="1:7" s="6" customFormat="1" ht="13.8" thickBot="1" x14ac:dyDescent="0.35">
      <c r="A51" s="9">
        <v>3</v>
      </c>
      <c r="B51" s="10">
        <v>101310002</v>
      </c>
      <c r="C51" s="11" t="s">
        <v>89</v>
      </c>
      <c r="D51" s="12" t="s">
        <v>0</v>
      </c>
      <c r="E51" s="101">
        <v>1</v>
      </c>
      <c r="F51" s="93">
        <v>37960</v>
      </c>
      <c r="G51" s="94">
        <v>28156</v>
      </c>
    </row>
    <row r="52" spans="1:7" s="174" customFormat="1" ht="13.8" thickBot="1" x14ac:dyDescent="0.3">
      <c r="A52" s="14"/>
      <c r="B52" s="168" t="s">
        <v>140</v>
      </c>
      <c r="C52" s="189"/>
      <c r="D52" s="189"/>
      <c r="E52" s="154">
        <f>SUM(E49:E51)</f>
        <v>2</v>
      </c>
      <c r="F52" s="155">
        <f>SUM(F49:F51)</f>
        <v>176494</v>
      </c>
      <c r="G52" s="156">
        <f>SUM(G49:G51)</f>
        <v>56173.8</v>
      </c>
    </row>
    <row r="53" spans="1:7" s="13" customFormat="1" ht="13.8" thickBot="1" x14ac:dyDescent="0.35">
      <c r="A53" s="4" t="s">
        <v>141</v>
      </c>
      <c r="B53" s="5"/>
      <c r="C53" s="5"/>
      <c r="D53" s="5"/>
      <c r="E53" s="88"/>
      <c r="F53" s="17"/>
      <c r="G53" s="92"/>
    </row>
    <row r="54" spans="1:7" s="13" customFormat="1" ht="13.8" thickBot="1" x14ac:dyDescent="0.35">
      <c r="A54" s="7"/>
      <c r="B54" s="8"/>
      <c r="C54" s="8"/>
      <c r="D54" s="8"/>
      <c r="E54" s="88"/>
      <c r="F54" s="18"/>
      <c r="G54" s="92"/>
    </row>
    <row r="55" spans="1:7" s="13" customFormat="1" x14ac:dyDescent="0.3">
      <c r="A55" s="9">
        <v>1</v>
      </c>
      <c r="B55" s="10">
        <v>101310010</v>
      </c>
      <c r="C55" s="11" t="s">
        <v>60</v>
      </c>
      <c r="D55" s="12" t="s">
        <v>0</v>
      </c>
      <c r="E55" s="101">
        <v>1</v>
      </c>
      <c r="F55" s="93">
        <v>18365</v>
      </c>
      <c r="G55" s="93">
        <v>15462.6</v>
      </c>
    </row>
    <row r="56" spans="1:7" s="13" customFormat="1" ht="13.8" thickBot="1" x14ac:dyDescent="0.35">
      <c r="A56" s="9"/>
      <c r="B56" s="10"/>
      <c r="C56" s="11"/>
      <c r="D56" s="12"/>
      <c r="E56" s="101"/>
      <c r="F56" s="93"/>
      <c r="G56" s="93"/>
    </row>
    <row r="57" spans="1:7" s="190" customFormat="1" ht="13.8" thickBot="1" x14ac:dyDescent="0.3">
      <c r="A57" s="14"/>
      <c r="B57" s="168" t="s">
        <v>61</v>
      </c>
      <c r="C57" s="189"/>
      <c r="D57" s="189"/>
      <c r="E57" s="154">
        <f>SUM(E55:E56)</f>
        <v>1</v>
      </c>
      <c r="F57" s="155">
        <f>SUM(F55:F56)</f>
        <v>18365</v>
      </c>
      <c r="G57" s="156">
        <f>SUM(G55:G56)</f>
        <v>15462.6</v>
      </c>
    </row>
    <row r="58" spans="1:7" s="13" customFormat="1" ht="13.8" thickBot="1" x14ac:dyDescent="0.35">
      <c r="A58" s="4" t="s">
        <v>62</v>
      </c>
      <c r="B58" s="5"/>
      <c r="C58" s="5"/>
      <c r="D58" s="5"/>
      <c r="E58" s="88"/>
      <c r="F58" s="17"/>
      <c r="G58" s="92"/>
    </row>
    <row r="59" spans="1:7" s="13" customFormat="1" ht="13.8" thickBot="1" x14ac:dyDescent="0.35">
      <c r="A59" s="7"/>
      <c r="B59" s="8"/>
      <c r="C59" s="8"/>
      <c r="D59" s="8"/>
      <c r="E59" s="88"/>
      <c r="F59" s="18"/>
      <c r="G59" s="92"/>
    </row>
    <row r="60" spans="1:7" s="13" customFormat="1" x14ac:dyDescent="0.3">
      <c r="A60" s="9">
        <v>1</v>
      </c>
      <c r="B60" s="10">
        <v>101310004</v>
      </c>
      <c r="C60" s="11" t="s">
        <v>63</v>
      </c>
      <c r="D60" s="12" t="s">
        <v>58</v>
      </c>
      <c r="E60" s="101">
        <v>0.98</v>
      </c>
      <c r="F60" s="93">
        <v>12838</v>
      </c>
      <c r="G60" s="93">
        <v>7021.62</v>
      </c>
    </row>
    <row r="61" spans="1:7" s="13" customFormat="1" x14ac:dyDescent="0.3">
      <c r="A61" s="9">
        <v>2</v>
      </c>
      <c r="B61" s="10">
        <v>101310002</v>
      </c>
      <c r="C61" s="11" t="s">
        <v>64</v>
      </c>
      <c r="D61" s="12" t="s">
        <v>58</v>
      </c>
      <c r="E61" s="101">
        <v>1</v>
      </c>
      <c r="F61" s="93">
        <v>29680</v>
      </c>
      <c r="G61" s="93">
        <v>15221.2</v>
      </c>
    </row>
    <row r="62" spans="1:7" s="13" customFormat="1" x14ac:dyDescent="0.3">
      <c r="A62" s="9">
        <v>3</v>
      </c>
      <c r="B62" s="10">
        <v>101310003</v>
      </c>
      <c r="C62" s="11" t="s">
        <v>65</v>
      </c>
      <c r="D62" s="12" t="s">
        <v>58</v>
      </c>
      <c r="E62" s="101">
        <v>1.06</v>
      </c>
      <c r="F62" s="93">
        <v>13888</v>
      </c>
      <c r="G62" s="93">
        <v>7594.81</v>
      </c>
    </row>
    <row r="63" spans="1:7" s="13" customFormat="1" x14ac:dyDescent="0.3">
      <c r="A63" s="9">
        <v>4</v>
      </c>
      <c r="B63" s="10">
        <v>101310005</v>
      </c>
      <c r="C63" s="11" t="s">
        <v>66</v>
      </c>
      <c r="D63" s="12" t="s">
        <v>58</v>
      </c>
      <c r="E63" s="101">
        <v>1</v>
      </c>
      <c r="F63" s="93">
        <v>5371</v>
      </c>
      <c r="G63" s="93">
        <v>2938.71</v>
      </c>
    </row>
    <row r="64" spans="1:7" s="13" customFormat="1" x14ac:dyDescent="0.3">
      <c r="A64" s="9">
        <v>5</v>
      </c>
      <c r="B64" s="10">
        <v>101310006</v>
      </c>
      <c r="C64" s="11" t="s">
        <v>67</v>
      </c>
      <c r="D64" s="12" t="s">
        <v>58</v>
      </c>
      <c r="E64" s="101">
        <v>0.55000000000000004</v>
      </c>
      <c r="F64" s="93">
        <v>7203</v>
      </c>
      <c r="G64" s="93">
        <v>3934.37</v>
      </c>
    </row>
    <row r="65" spans="1:7" s="13" customFormat="1" ht="13.8" thickBot="1" x14ac:dyDescent="0.35">
      <c r="A65" s="9">
        <v>6</v>
      </c>
      <c r="B65" s="10">
        <v>101310007</v>
      </c>
      <c r="C65" s="11" t="s">
        <v>68</v>
      </c>
      <c r="D65" s="12" t="s">
        <v>58</v>
      </c>
      <c r="E65" s="101">
        <v>1.5</v>
      </c>
      <c r="F65" s="93">
        <v>19650</v>
      </c>
      <c r="G65" s="93">
        <v>10464</v>
      </c>
    </row>
    <row r="66" spans="1:7" s="186" customFormat="1" ht="13.8" thickBot="1" x14ac:dyDescent="0.3">
      <c r="A66" s="14"/>
      <c r="B66" s="168" t="s">
        <v>146</v>
      </c>
      <c r="C66" s="189"/>
      <c r="D66" s="189"/>
      <c r="E66" s="154">
        <f>SUM(E60:E65)</f>
        <v>6.09</v>
      </c>
      <c r="F66" s="155">
        <f>SUM(F60:F65)</f>
        <v>88630</v>
      </c>
      <c r="G66" s="155">
        <f>SUM(G60:G65)</f>
        <v>47174.710000000006</v>
      </c>
    </row>
    <row r="67" spans="1:7" s="13" customFormat="1" ht="13.8" thickBot="1" x14ac:dyDescent="0.35">
      <c r="A67" s="4" t="s">
        <v>147</v>
      </c>
      <c r="B67" s="5"/>
      <c r="C67" s="5"/>
      <c r="D67" s="5"/>
      <c r="E67" s="88"/>
      <c r="F67" s="17"/>
      <c r="G67" s="92"/>
    </row>
    <row r="68" spans="1:7" s="13" customFormat="1" x14ac:dyDescent="0.3">
      <c r="A68" s="9">
        <v>1</v>
      </c>
      <c r="B68" s="10">
        <v>101310105</v>
      </c>
      <c r="C68" s="11" t="s">
        <v>81</v>
      </c>
      <c r="D68" s="12"/>
      <c r="E68" s="101">
        <v>0.98</v>
      </c>
      <c r="F68" s="93">
        <v>209496.62</v>
      </c>
      <c r="G68" s="93">
        <v>209496.62</v>
      </c>
    </row>
    <row r="69" spans="1:7" s="13" customFormat="1" x14ac:dyDescent="0.3">
      <c r="A69" s="9">
        <v>2</v>
      </c>
      <c r="B69" s="10">
        <v>101310106</v>
      </c>
      <c r="C69" s="11" t="s">
        <v>81</v>
      </c>
      <c r="D69" s="12" t="s">
        <v>58</v>
      </c>
      <c r="E69" s="101">
        <v>7</v>
      </c>
      <c r="F69" s="93">
        <v>13440</v>
      </c>
      <c r="G69" s="93">
        <v>7676</v>
      </c>
    </row>
    <row r="70" spans="1:7" s="13" customFormat="1" ht="13.8" thickBot="1" x14ac:dyDescent="0.35">
      <c r="A70" s="9">
        <v>3</v>
      </c>
      <c r="B70" s="10">
        <v>101310107</v>
      </c>
      <c r="C70" s="11" t="s">
        <v>82</v>
      </c>
      <c r="D70" s="12" t="s">
        <v>58</v>
      </c>
      <c r="E70" s="101">
        <v>8</v>
      </c>
      <c r="F70" s="93">
        <v>15360</v>
      </c>
      <c r="G70" s="93">
        <v>6906.4</v>
      </c>
    </row>
    <row r="71" spans="1:7" s="186" customFormat="1" ht="13.8" thickBot="1" x14ac:dyDescent="0.3">
      <c r="A71" s="14"/>
      <c r="B71" s="168" t="s">
        <v>148</v>
      </c>
      <c r="C71" s="189"/>
      <c r="D71" s="189"/>
      <c r="E71" s="154">
        <f>SUM(E68:E69)</f>
        <v>7.98</v>
      </c>
      <c r="F71" s="155">
        <f>SUM(F68:F70)</f>
        <v>238296.62</v>
      </c>
      <c r="G71" s="155">
        <f>SUM(G68:G70)</f>
        <v>224079.02</v>
      </c>
    </row>
    <row r="72" spans="1:7" s="13" customFormat="1" ht="13.8" thickBot="1" x14ac:dyDescent="0.35">
      <c r="A72" s="4" t="s">
        <v>149</v>
      </c>
      <c r="B72" s="5"/>
      <c r="C72" s="5"/>
      <c r="D72" s="5"/>
      <c r="E72" s="88"/>
      <c r="F72" s="17"/>
      <c r="G72" s="92"/>
    </row>
    <row r="73" spans="1:7" s="13" customFormat="1" ht="13.8" thickBot="1" x14ac:dyDescent="0.35">
      <c r="A73" s="7"/>
      <c r="B73" s="8"/>
      <c r="C73" s="8"/>
      <c r="D73" s="8"/>
      <c r="E73" s="88"/>
      <c r="F73" s="18"/>
      <c r="G73" s="92"/>
    </row>
    <row r="74" spans="1:7" s="13" customFormat="1" x14ac:dyDescent="0.3">
      <c r="A74" s="9">
        <v>1</v>
      </c>
      <c r="B74" s="10">
        <v>101310003</v>
      </c>
      <c r="C74" s="11" t="s">
        <v>39</v>
      </c>
      <c r="D74" s="12" t="s">
        <v>58</v>
      </c>
      <c r="E74" s="101">
        <v>1</v>
      </c>
      <c r="F74" s="93">
        <v>40652</v>
      </c>
      <c r="G74" s="93">
        <v>30348.080000000002</v>
      </c>
    </row>
    <row r="75" spans="1:7" s="13" customFormat="1" ht="13.8" thickBot="1" x14ac:dyDescent="0.35">
      <c r="A75" s="9"/>
      <c r="B75" s="10"/>
      <c r="C75" s="11"/>
      <c r="D75" s="12"/>
      <c r="E75" s="101"/>
      <c r="F75" s="93"/>
      <c r="G75" s="93"/>
    </row>
    <row r="76" spans="1:7" s="190" customFormat="1" ht="15.75" customHeight="1" thickBot="1" x14ac:dyDescent="0.3">
      <c r="A76" s="14"/>
      <c r="B76" s="168" t="s">
        <v>150</v>
      </c>
      <c r="C76" s="189"/>
      <c r="D76" s="189"/>
      <c r="E76" s="154">
        <f>SUM(E74:E75)</f>
        <v>1</v>
      </c>
      <c r="F76" s="155">
        <f>SUM(F74:F75)</f>
        <v>40652</v>
      </c>
      <c r="G76" s="156">
        <f>SUM(G74:G75)</f>
        <v>30348.080000000002</v>
      </c>
    </row>
    <row r="77" spans="1:7" s="13" customFormat="1" ht="13.8" thickBot="1" x14ac:dyDescent="0.35">
      <c r="A77" s="4" t="s">
        <v>151</v>
      </c>
      <c r="B77" s="5"/>
      <c r="C77" s="5"/>
      <c r="D77" s="5"/>
      <c r="E77" s="88"/>
      <c r="F77" s="17"/>
      <c r="G77" s="92"/>
    </row>
    <row r="78" spans="1:7" s="13" customFormat="1" ht="13.8" thickBot="1" x14ac:dyDescent="0.35">
      <c r="A78" s="7"/>
      <c r="B78" s="8"/>
      <c r="C78" s="8"/>
      <c r="D78" s="8"/>
      <c r="E78" s="88"/>
      <c r="F78" s="18"/>
      <c r="G78" s="92"/>
    </row>
    <row r="79" spans="1:7" s="13" customFormat="1" x14ac:dyDescent="0.3">
      <c r="A79" s="9">
        <v>1</v>
      </c>
      <c r="B79" s="10">
        <v>101310027</v>
      </c>
      <c r="C79" s="11" t="s">
        <v>48</v>
      </c>
      <c r="D79" s="12" t="s">
        <v>59</v>
      </c>
      <c r="E79" s="101"/>
      <c r="F79" s="93">
        <v>32871.21</v>
      </c>
      <c r="G79" s="94">
        <v>0</v>
      </c>
    </row>
    <row r="80" spans="1:7" s="13" customFormat="1" x14ac:dyDescent="0.3">
      <c r="A80" s="9">
        <v>2</v>
      </c>
      <c r="B80" s="10">
        <v>101310026</v>
      </c>
      <c r="C80" s="11" t="s">
        <v>48</v>
      </c>
      <c r="D80" s="12" t="s">
        <v>59</v>
      </c>
      <c r="E80" s="101"/>
      <c r="F80" s="93">
        <v>6120</v>
      </c>
      <c r="G80" s="94">
        <v>0</v>
      </c>
    </row>
    <row r="81" spans="1:7" s="6" customFormat="1" ht="13.8" thickBot="1" x14ac:dyDescent="0.35">
      <c r="A81" s="9"/>
      <c r="B81" s="10"/>
      <c r="C81" s="11"/>
      <c r="D81" s="12"/>
      <c r="E81" s="101"/>
      <c r="F81" s="93"/>
      <c r="G81" s="94"/>
    </row>
    <row r="82" spans="1:7" s="174" customFormat="1" ht="13.8" thickBot="1" x14ac:dyDescent="0.3">
      <c r="A82" s="14"/>
      <c r="B82" s="168" t="s">
        <v>152</v>
      </c>
      <c r="C82" s="189"/>
      <c r="D82" s="189"/>
      <c r="E82" s="154">
        <f>SUM(E79:E81)</f>
        <v>0</v>
      </c>
      <c r="F82" s="155">
        <f>SUM(F79:F81)</f>
        <v>38991.21</v>
      </c>
      <c r="G82" s="156">
        <f>SUM(G79:G80)</f>
        <v>0</v>
      </c>
    </row>
    <row r="83" spans="1:7" s="13" customFormat="1" ht="13.8" thickBot="1" x14ac:dyDescent="0.35">
      <c r="A83" s="4" t="s">
        <v>153</v>
      </c>
      <c r="B83" s="5"/>
      <c r="C83" s="5"/>
      <c r="D83" s="5"/>
      <c r="E83" s="88"/>
      <c r="F83" s="17"/>
      <c r="G83" s="92"/>
    </row>
    <row r="84" spans="1:7" s="13" customFormat="1" ht="13.8" thickBot="1" x14ac:dyDescent="0.35">
      <c r="A84" s="7"/>
      <c r="B84" s="8"/>
      <c r="C84" s="8"/>
      <c r="D84" s="8"/>
      <c r="E84" s="88"/>
      <c r="F84" s="18"/>
      <c r="G84" s="92"/>
    </row>
    <row r="85" spans="1:7" s="13" customFormat="1" x14ac:dyDescent="0.3">
      <c r="A85" s="9">
        <v>1</v>
      </c>
      <c r="B85" s="10">
        <v>101310001</v>
      </c>
      <c r="C85" s="11" t="s">
        <v>39</v>
      </c>
      <c r="D85" s="12" t="s">
        <v>59</v>
      </c>
      <c r="E85" s="101">
        <v>1</v>
      </c>
      <c r="F85" s="93">
        <v>192000</v>
      </c>
      <c r="G85" s="93">
        <v>192000</v>
      </c>
    </row>
    <row r="86" spans="1:7" s="13" customFormat="1" ht="13.8" thickBot="1" x14ac:dyDescent="0.35">
      <c r="A86" s="9"/>
      <c r="B86" s="10"/>
      <c r="C86" s="11"/>
      <c r="D86" s="12"/>
      <c r="E86" s="101"/>
      <c r="F86" s="93"/>
      <c r="G86" s="93"/>
    </row>
    <row r="87" spans="1:7" s="190" customFormat="1" ht="15" customHeight="1" thickBot="1" x14ac:dyDescent="0.3">
      <c r="A87" s="14"/>
      <c r="B87" s="168" t="s">
        <v>154</v>
      </c>
      <c r="C87" s="189"/>
      <c r="D87" s="189"/>
      <c r="E87" s="154">
        <f>SUM(E85:E86)</f>
        <v>1</v>
      </c>
      <c r="F87" s="155">
        <f>SUM(F85:F86)</f>
        <v>192000</v>
      </c>
      <c r="G87" s="156">
        <f>SUM(G85:G86)</f>
        <v>192000</v>
      </c>
    </row>
    <row r="88" spans="1:7" s="13" customFormat="1" ht="13.8" thickBot="1" x14ac:dyDescent="0.35">
      <c r="A88" s="4" t="s">
        <v>155</v>
      </c>
      <c r="B88" s="5"/>
      <c r="C88" s="5"/>
      <c r="D88" s="5"/>
      <c r="E88" s="88"/>
      <c r="F88" s="17"/>
      <c r="G88" s="92"/>
    </row>
    <row r="89" spans="1:7" s="13" customFormat="1" ht="13.8" thickBot="1" x14ac:dyDescent="0.35">
      <c r="A89" s="7"/>
      <c r="B89" s="8"/>
      <c r="C89" s="8"/>
      <c r="D89" s="8"/>
      <c r="E89" s="88"/>
      <c r="F89" s="18"/>
      <c r="G89" s="92"/>
    </row>
    <row r="90" spans="1:7" s="13" customFormat="1" x14ac:dyDescent="0.3">
      <c r="A90" s="9">
        <v>1</v>
      </c>
      <c r="B90" s="10">
        <v>101310004</v>
      </c>
      <c r="C90" s="11" t="s">
        <v>39</v>
      </c>
      <c r="D90" s="12"/>
      <c r="E90" s="101"/>
      <c r="F90" s="93">
        <v>99500</v>
      </c>
      <c r="G90" s="94">
        <v>0</v>
      </c>
    </row>
    <row r="91" spans="1:7" s="13" customFormat="1" ht="13.8" thickBot="1" x14ac:dyDescent="0.35">
      <c r="A91" s="9"/>
      <c r="B91" s="10"/>
      <c r="C91" s="11"/>
      <c r="D91" s="12"/>
      <c r="E91" s="101"/>
      <c r="F91" s="93"/>
      <c r="G91" s="94"/>
    </row>
    <row r="92" spans="1:7" s="174" customFormat="1" ht="13.8" thickBot="1" x14ac:dyDescent="0.3">
      <c r="A92" s="14"/>
      <c r="B92" s="168" t="s">
        <v>156</v>
      </c>
      <c r="C92" s="189"/>
      <c r="D92" s="189"/>
      <c r="E92" s="154">
        <f>SUM(E90:E91)</f>
        <v>0</v>
      </c>
      <c r="F92" s="155">
        <f>SUM(F90:F91)</f>
        <v>99500</v>
      </c>
      <c r="G92" s="156">
        <f>SUM(G90:G91)</f>
        <v>0</v>
      </c>
    </row>
    <row r="93" spans="1:7" s="13" customFormat="1" ht="13.8" thickBot="1" x14ac:dyDescent="0.35">
      <c r="A93" s="4" t="s">
        <v>157</v>
      </c>
      <c r="B93" s="5"/>
      <c r="C93" s="5"/>
      <c r="D93" s="5"/>
      <c r="E93" s="88"/>
      <c r="F93" s="17"/>
      <c r="G93" s="92"/>
    </row>
    <row r="94" spans="1:7" s="13" customFormat="1" ht="13.8" thickBot="1" x14ac:dyDescent="0.35">
      <c r="A94" s="7"/>
      <c r="B94" s="8"/>
      <c r="C94" s="8"/>
      <c r="D94" s="8"/>
      <c r="E94" s="88"/>
      <c r="F94" s="18"/>
      <c r="G94" s="92"/>
    </row>
    <row r="95" spans="1:7" s="13" customFormat="1" x14ac:dyDescent="0.3">
      <c r="A95" s="9">
        <v>1</v>
      </c>
      <c r="B95" s="10">
        <v>101310001</v>
      </c>
      <c r="C95" s="11" t="s">
        <v>39</v>
      </c>
      <c r="D95" s="12" t="s">
        <v>58</v>
      </c>
      <c r="E95" s="101">
        <v>2.06</v>
      </c>
      <c r="F95" s="93">
        <v>26983.94</v>
      </c>
      <c r="G95" s="93">
        <v>26983.94</v>
      </c>
    </row>
    <row r="96" spans="1:7" s="13" customFormat="1" ht="13.8" thickBot="1" x14ac:dyDescent="0.35">
      <c r="A96" s="9"/>
      <c r="B96" s="10"/>
      <c r="C96" s="11"/>
      <c r="D96" s="12"/>
      <c r="E96" s="101"/>
      <c r="F96" s="93"/>
      <c r="G96" s="93"/>
    </row>
    <row r="97" spans="1:7" s="186" customFormat="1" ht="13.8" thickBot="1" x14ac:dyDescent="0.3">
      <c r="A97" s="14"/>
      <c r="B97" s="168" t="s">
        <v>69</v>
      </c>
      <c r="C97" s="189"/>
      <c r="D97" s="189"/>
      <c r="E97" s="154">
        <f>SUM(E95:E96)</f>
        <v>2.06</v>
      </c>
      <c r="F97" s="155">
        <f>SUM(F95:F96)</f>
        <v>26983.94</v>
      </c>
      <c r="G97" s="155">
        <f>SUM(G95:G96)</f>
        <v>26983.94</v>
      </c>
    </row>
    <row r="98" spans="1:7" s="13" customFormat="1" ht="13.8" thickBot="1" x14ac:dyDescent="0.35">
      <c r="A98" s="4" t="s">
        <v>70</v>
      </c>
      <c r="B98" s="5"/>
      <c r="C98" s="5"/>
      <c r="D98" s="5"/>
      <c r="E98" s="88"/>
      <c r="F98" s="17"/>
      <c r="G98" s="92"/>
    </row>
    <row r="99" spans="1:7" s="13" customFormat="1" ht="13.8" thickBot="1" x14ac:dyDescent="0.35">
      <c r="A99" s="7"/>
      <c r="B99" s="8"/>
      <c r="C99" s="8"/>
      <c r="D99" s="8"/>
      <c r="E99" s="88"/>
      <c r="F99" s="18"/>
      <c r="G99" s="92"/>
    </row>
    <row r="100" spans="1:7" s="13" customFormat="1" x14ac:dyDescent="0.3">
      <c r="A100" s="9">
        <v>1</v>
      </c>
      <c r="B100" s="10">
        <v>101110001</v>
      </c>
      <c r="C100" s="11" t="s">
        <v>39</v>
      </c>
      <c r="D100" s="12"/>
      <c r="E100" s="101">
        <v>35</v>
      </c>
      <c r="F100" s="93">
        <v>350000</v>
      </c>
      <c r="G100" s="94">
        <v>0</v>
      </c>
    </row>
    <row r="101" spans="1:7" s="13" customFormat="1" ht="13.8" thickBot="1" x14ac:dyDescent="0.35">
      <c r="A101" s="9"/>
      <c r="B101" s="10"/>
      <c r="C101" s="11"/>
      <c r="D101" s="12"/>
      <c r="E101" s="101"/>
      <c r="F101" s="93"/>
      <c r="G101" s="94"/>
    </row>
    <row r="102" spans="1:7" s="174" customFormat="1" ht="13.8" thickBot="1" x14ac:dyDescent="0.3">
      <c r="A102" s="14"/>
      <c r="B102" s="168" t="s">
        <v>158</v>
      </c>
      <c r="C102" s="189"/>
      <c r="D102" s="189"/>
      <c r="E102" s="154">
        <f>SUM(E100:E101)</f>
        <v>35</v>
      </c>
      <c r="F102" s="155">
        <f>SUM(F100:F101)</f>
        <v>350000</v>
      </c>
      <c r="G102" s="156">
        <f>SUM(G100:G101)</f>
        <v>0</v>
      </c>
    </row>
    <row r="103" spans="1:7" s="13" customFormat="1" ht="13.8" thickBot="1" x14ac:dyDescent="0.35">
      <c r="A103" s="4" t="s">
        <v>159</v>
      </c>
      <c r="B103" s="5"/>
      <c r="C103" s="5"/>
      <c r="D103" s="5"/>
      <c r="E103" s="88"/>
      <c r="F103" s="17"/>
      <c r="G103" s="92"/>
    </row>
    <row r="104" spans="1:7" s="13" customFormat="1" ht="13.8" thickBot="1" x14ac:dyDescent="0.35">
      <c r="A104" s="7"/>
      <c r="B104" s="8"/>
      <c r="C104" s="8"/>
      <c r="D104" s="8"/>
      <c r="E104" s="88"/>
      <c r="F104" s="18"/>
      <c r="G104" s="92"/>
    </row>
    <row r="105" spans="1:7" s="13" customFormat="1" x14ac:dyDescent="0.3">
      <c r="A105" s="9">
        <v>1</v>
      </c>
      <c r="B105" s="10">
        <v>101310115</v>
      </c>
      <c r="C105" s="11" t="s">
        <v>39</v>
      </c>
      <c r="D105" s="12" t="s">
        <v>58</v>
      </c>
      <c r="E105" s="101">
        <v>27.5</v>
      </c>
      <c r="F105" s="93">
        <v>398147</v>
      </c>
      <c r="G105" s="93">
        <v>0</v>
      </c>
    </row>
    <row r="106" spans="1:7" s="13" customFormat="1" ht="13.8" thickBot="1" x14ac:dyDescent="0.35">
      <c r="A106" s="9"/>
      <c r="B106" s="10"/>
      <c r="C106" s="11"/>
      <c r="D106" s="12"/>
      <c r="E106" s="101"/>
      <c r="F106" s="93"/>
      <c r="G106" s="93"/>
    </row>
    <row r="107" spans="1:7" s="186" customFormat="1" ht="13.8" thickBot="1" x14ac:dyDescent="0.3">
      <c r="A107" s="14"/>
      <c r="B107" s="168" t="s">
        <v>160</v>
      </c>
      <c r="C107" s="189"/>
      <c r="D107" s="189"/>
      <c r="E107" s="154">
        <f>SUM(E105:E106)</f>
        <v>27.5</v>
      </c>
      <c r="F107" s="155">
        <f>SUM(F105:F106)</f>
        <v>398147</v>
      </c>
      <c r="G107" s="155">
        <f>SUM(G105:G106)</f>
        <v>0</v>
      </c>
    </row>
    <row r="108" spans="1:7" s="13" customFormat="1" ht="13.8" thickBot="1" x14ac:dyDescent="0.35">
      <c r="A108" s="4"/>
      <c r="B108" s="5"/>
      <c r="C108" s="5"/>
      <c r="D108" s="5"/>
      <c r="E108" s="88"/>
      <c r="F108" s="17"/>
      <c r="G108" s="92"/>
    </row>
    <row r="109" spans="1:7" s="6" customFormat="1" ht="13.8" thickBot="1" x14ac:dyDescent="0.3">
      <c r="A109" s="188"/>
      <c r="B109" s="15"/>
      <c r="C109" s="8" t="s">
        <v>83</v>
      </c>
      <c r="D109" s="16"/>
      <c r="E109" s="102"/>
      <c r="F109" s="95">
        <f>SUM(F107+F102+F97+F92+F87+F82+F76+F71+F66+F57+F52+F46+F41+F37+F32+F27+F21+F16+F11)</f>
        <v>4981202.57</v>
      </c>
      <c r="G109" s="96">
        <f>SUM(G107+G102+G97+G92+G87+G82+G76+G71+G66+G57+G52+G46+G41+G37+G32+G27+G21+G16+G11)</f>
        <v>1288722.77</v>
      </c>
    </row>
    <row r="110" spans="1:7" x14ac:dyDescent="0.25">
      <c r="A110" s="1" t="s">
        <v>127</v>
      </c>
      <c r="B110" s="1" t="s">
        <v>128</v>
      </c>
      <c r="F110" s="98" t="s">
        <v>179</v>
      </c>
    </row>
  </sheetData>
  <pageMargins left="0.70866141732283461" right="0.7086614173228346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E5" sqref="E5:F5"/>
    </sheetView>
  </sheetViews>
  <sheetFormatPr defaultColWidth="9.109375" defaultRowHeight="13.2" x14ac:dyDescent="0.25"/>
  <cols>
    <col min="1" max="1" width="7.33203125" style="40" customWidth="1"/>
    <col min="2" max="2" width="11.6640625" style="40" customWidth="1"/>
    <col min="3" max="3" width="28.33203125" style="40" customWidth="1"/>
    <col min="4" max="4" width="9.109375" style="40"/>
    <col min="5" max="5" width="8.109375" style="40" customWidth="1"/>
    <col min="6" max="6" width="12" style="40" customWidth="1"/>
    <col min="7" max="7" width="12.88671875" style="40" customWidth="1"/>
    <col min="8" max="16384" width="9.109375" style="40"/>
  </cols>
  <sheetData>
    <row r="1" spans="1:9" x14ac:dyDescent="0.25">
      <c r="E1" s="40" t="s">
        <v>28</v>
      </c>
    </row>
    <row r="2" spans="1:9" x14ac:dyDescent="0.25">
      <c r="E2" s="40" t="s">
        <v>21</v>
      </c>
    </row>
    <row r="3" spans="1:9" x14ac:dyDescent="0.25">
      <c r="E3" s="40" t="s">
        <v>26</v>
      </c>
    </row>
    <row r="4" spans="1:9" ht="15.75" customHeight="1" thickBot="1" x14ac:dyDescent="0.3">
      <c r="E4" s="40" t="s">
        <v>174</v>
      </c>
    </row>
    <row r="5" spans="1:9" ht="15.75" customHeight="1" x14ac:dyDescent="0.25">
      <c r="A5" s="249" t="s">
        <v>1</v>
      </c>
      <c r="B5" s="252" t="s">
        <v>79</v>
      </c>
      <c r="C5" s="254" t="s">
        <v>3</v>
      </c>
      <c r="D5" s="254" t="s">
        <v>4</v>
      </c>
      <c r="E5" s="257"/>
      <c r="F5" s="258"/>
      <c r="G5" s="244" t="s">
        <v>18</v>
      </c>
    </row>
    <row r="6" spans="1:9" ht="15.75" customHeight="1" x14ac:dyDescent="0.25">
      <c r="A6" s="250"/>
      <c r="B6" s="253"/>
      <c r="C6" s="255"/>
      <c r="D6" s="255"/>
      <c r="E6" s="247" t="s">
        <v>5</v>
      </c>
      <c r="F6" s="247" t="s">
        <v>6</v>
      </c>
      <c r="G6" s="245"/>
    </row>
    <row r="7" spans="1:9" ht="15.75" customHeight="1" thickBot="1" x14ac:dyDescent="0.3">
      <c r="A7" s="251"/>
      <c r="B7" s="248"/>
      <c r="C7" s="256"/>
      <c r="D7" s="256"/>
      <c r="E7" s="248"/>
      <c r="F7" s="248"/>
      <c r="G7" s="246"/>
    </row>
    <row r="8" spans="1:9" ht="18.75" customHeight="1" thickBot="1" x14ac:dyDescent="0.3">
      <c r="A8" s="48"/>
      <c r="B8" s="52"/>
      <c r="C8" s="52" t="s">
        <v>22</v>
      </c>
      <c r="D8" s="52"/>
      <c r="E8" s="53"/>
      <c r="F8" s="53"/>
      <c r="G8" s="49"/>
    </row>
    <row r="9" spans="1:9" s="47" customFormat="1" ht="15.75" customHeight="1" x14ac:dyDescent="0.25">
      <c r="A9" s="125" t="s">
        <v>162</v>
      </c>
      <c r="B9" s="126"/>
      <c r="C9" s="126"/>
      <c r="D9" s="126"/>
      <c r="E9" s="127"/>
      <c r="F9" s="128"/>
      <c r="G9" s="144"/>
    </row>
    <row r="10" spans="1:9" s="47" customFormat="1" ht="15.75" customHeight="1" x14ac:dyDescent="0.25">
      <c r="A10" s="142">
        <v>1</v>
      </c>
      <c r="B10" s="140">
        <v>101410009</v>
      </c>
      <c r="C10" s="140" t="s">
        <v>32</v>
      </c>
      <c r="D10" s="145" t="s">
        <v>59</v>
      </c>
      <c r="E10" s="141">
        <v>1</v>
      </c>
      <c r="F10" s="58">
        <v>7410</v>
      </c>
      <c r="G10" s="143">
        <v>5495</v>
      </c>
    </row>
    <row r="11" spans="1:9" s="47" customFormat="1" ht="15.75" customHeight="1" x14ac:dyDescent="0.25">
      <c r="A11" s="142">
        <v>2</v>
      </c>
      <c r="B11" s="140">
        <v>101410010</v>
      </c>
      <c r="C11" s="140" t="s">
        <v>43</v>
      </c>
      <c r="D11" s="145" t="s">
        <v>59</v>
      </c>
      <c r="E11" s="141">
        <v>1</v>
      </c>
      <c r="F11" s="58">
        <v>1704</v>
      </c>
      <c r="G11" s="143">
        <v>1674.8</v>
      </c>
    </row>
    <row r="12" spans="1:9" s="47" customFormat="1" ht="15.75" customHeight="1" x14ac:dyDescent="0.25">
      <c r="A12" s="142">
        <v>3</v>
      </c>
      <c r="B12" s="140">
        <v>101410011</v>
      </c>
      <c r="C12" s="140" t="s">
        <v>76</v>
      </c>
      <c r="D12" s="145" t="s">
        <v>59</v>
      </c>
      <c r="E12" s="141">
        <v>1</v>
      </c>
      <c r="F12" s="58">
        <v>1704</v>
      </c>
      <c r="G12" s="143">
        <v>1674.8</v>
      </c>
    </row>
    <row r="13" spans="1:9" ht="15.75" customHeight="1" x14ac:dyDescent="0.25">
      <c r="A13" s="54">
        <v>4</v>
      </c>
      <c r="B13" s="191">
        <v>101410012</v>
      </c>
      <c r="C13" s="56" t="s">
        <v>43</v>
      </c>
      <c r="D13" s="57" t="s">
        <v>0</v>
      </c>
      <c r="E13" s="76">
        <v>1</v>
      </c>
      <c r="F13" s="58">
        <v>1704</v>
      </c>
      <c r="G13" s="59">
        <v>1674.8</v>
      </c>
      <c r="I13" s="47"/>
    </row>
    <row r="14" spans="1:9" ht="15.75" customHeight="1" thickBot="1" x14ac:dyDescent="0.3">
      <c r="A14" s="54">
        <v>5</v>
      </c>
      <c r="B14" s="191">
        <v>101410013</v>
      </c>
      <c r="C14" s="56" t="s">
        <v>43</v>
      </c>
      <c r="D14" s="57" t="s">
        <v>0</v>
      </c>
      <c r="E14" s="76">
        <v>1</v>
      </c>
      <c r="F14" s="58">
        <v>1704</v>
      </c>
      <c r="G14" s="59">
        <v>1674.8</v>
      </c>
      <c r="I14" s="47"/>
    </row>
    <row r="15" spans="1:9" ht="15.75" customHeight="1" thickBot="1" x14ac:dyDescent="0.3">
      <c r="A15" s="61"/>
      <c r="B15" s="67" t="s">
        <v>10</v>
      </c>
      <c r="C15" s="68"/>
      <c r="D15" s="68"/>
      <c r="E15" s="77">
        <f>SUM(E10:E14)</f>
        <v>5</v>
      </c>
      <c r="F15" s="65">
        <f>SUM(F10:F14)</f>
        <v>14226</v>
      </c>
      <c r="G15" s="66">
        <f>SUM(G10:G14)</f>
        <v>12194.199999999999</v>
      </c>
    </row>
    <row r="16" spans="1:9" ht="15.75" customHeight="1" thickBot="1" x14ac:dyDescent="0.3">
      <c r="A16" s="125" t="s">
        <v>163</v>
      </c>
      <c r="B16" s="126"/>
      <c r="C16" s="126"/>
      <c r="D16" s="126"/>
      <c r="E16" s="127"/>
      <c r="F16" s="128"/>
      <c r="G16" s="51"/>
    </row>
    <row r="17" spans="1:7" s="47" customFormat="1" ht="15.75" customHeight="1" x14ac:dyDescent="0.25">
      <c r="A17" s="134">
        <v>1</v>
      </c>
      <c r="B17" s="55">
        <v>101410009</v>
      </c>
      <c r="C17" s="56" t="s">
        <v>43</v>
      </c>
      <c r="D17" s="57" t="s">
        <v>0</v>
      </c>
      <c r="E17" s="76">
        <v>1</v>
      </c>
      <c r="F17" s="58">
        <v>3400</v>
      </c>
      <c r="G17" s="138">
        <v>3400</v>
      </c>
    </row>
    <row r="18" spans="1:7" s="47" customFormat="1" ht="15.75" customHeight="1" thickBot="1" x14ac:dyDescent="0.3">
      <c r="A18" s="135"/>
      <c r="B18" s="135"/>
      <c r="C18" s="135"/>
      <c r="D18" s="135"/>
      <c r="E18" s="136"/>
      <c r="F18" s="137"/>
      <c r="G18" s="139"/>
    </row>
    <row r="19" spans="1:7" ht="15.75" customHeight="1" thickBot="1" x14ac:dyDescent="0.3">
      <c r="A19" s="129"/>
      <c r="B19" s="130" t="s">
        <v>50</v>
      </c>
      <c r="C19" s="131"/>
      <c r="D19" s="131"/>
      <c r="E19" s="132">
        <v>1</v>
      </c>
      <c r="F19" s="133">
        <v>3400</v>
      </c>
      <c r="G19" s="66">
        <f>SUM(G17)</f>
        <v>3400</v>
      </c>
    </row>
    <row r="20" spans="1:7" ht="15.75" customHeight="1" thickBot="1" x14ac:dyDescent="0.3">
      <c r="A20" s="48" t="s">
        <v>42</v>
      </c>
      <c r="B20" s="49"/>
      <c r="C20" s="49"/>
      <c r="D20" s="49"/>
      <c r="E20" s="75"/>
      <c r="F20" s="50"/>
      <c r="G20" s="51"/>
    </row>
    <row r="21" spans="1:7" ht="15.75" customHeight="1" x14ac:dyDescent="0.25">
      <c r="A21" s="54">
        <v>1</v>
      </c>
      <c r="B21" s="55">
        <v>101410010</v>
      </c>
      <c r="C21" s="56" t="s">
        <v>32</v>
      </c>
      <c r="D21" s="57" t="s">
        <v>0</v>
      </c>
      <c r="E21" s="76">
        <v>1</v>
      </c>
      <c r="F21" s="58">
        <v>5973</v>
      </c>
      <c r="G21" s="60">
        <v>2141.3000000000002</v>
      </c>
    </row>
    <row r="22" spans="1:7" ht="15.75" customHeight="1" thickBot="1" x14ac:dyDescent="0.3">
      <c r="A22" s="54">
        <v>2</v>
      </c>
      <c r="B22" s="55">
        <v>101410009</v>
      </c>
      <c r="C22" s="56" t="s">
        <v>33</v>
      </c>
      <c r="D22" s="57" t="s">
        <v>0</v>
      </c>
      <c r="E22" s="76">
        <v>1</v>
      </c>
      <c r="F22" s="58">
        <v>2200</v>
      </c>
      <c r="G22" s="60">
        <v>2162</v>
      </c>
    </row>
    <row r="23" spans="1:7" ht="15.75" customHeight="1" thickBot="1" x14ac:dyDescent="0.3">
      <c r="A23" s="61"/>
      <c r="B23" s="67" t="s">
        <v>49</v>
      </c>
      <c r="C23" s="68"/>
      <c r="D23" s="68"/>
      <c r="E23" s="77">
        <f>SUM(E21:E22)</f>
        <v>2</v>
      </c>
      <c r="F23" s="65">
        <f>SUM(F21:F22)</f>
        <v>8173</v>
      </c>
      <c r="G23" s="66">
        <f>SUM(G21:G22)</f>
        <v>4303.3</v>
      </c>
    </row>
    <row r="24" spans="1:7" ht="15.75" customHeight="1" thickBot="1" x14ac:dyDescent="0.3">
      <c r="A24" s="48" t="s">
        <v>46</v>
      </c>
      <c r="B24" s="49"/>
      <c r="C24" s="49"/>
      <c r="D24" s="49"/>
      <c r="E24" s="75"/>
      <c r="F24" s="50"/>
      <c r="G24" s="51"/>
    </row>
    <row r="25" spans="1:7" ht="15.75" customHeight="1" x14ac:dyDescent="0.25">
      <c r="A25" s="54">
        <v>1</v>
      </c>
      <c r="B25" s="55">
        <v>101410056</v>
      </c>
      <c r="C25" s="56" t="s">
        <v>33</v>
      </c>
      <c r="D25" s="57" t="s">
        <v>0</v>
      </c>
      <c r="E25" s="76">
        <v>1</v>
      </c>
      <c r="F25" s="58">
        <v>1600</v>
      </c>
      <c r="G25" s="59">
        <v>1600</v>
      </c>
    </row>
    <row r="26" spans="1:7" ht="15.75" customHeight="1" thickBot="1" x14ac:dyDescent="0.3">
      <c r="A26" s="54"/>
      <c r="B26" s="55"/>
      <c r="C26" s="56"/>
      <c r="D26" s="57"/>
      <c r="E26" s="76"/>
      <c r="F26" s="58"/>
      <c r="G26" s="59"/>
    </row>
    <row r="27" spans="1:7" ht="15.75" customHeight="1" thickBot="1" x14ac:dyDescent="0.3">
      <c r="A27" s="61"/>
      <c r="B27" s="67" t="s">
        <v>14</v>
      </c>
      <c r="C27" s="68"/>
      <c r="D27" s="68"/>
      <c r="E27" s="77">
        <f>SUM(E25:E26)</f>
        <v>1</v>
      </c>
      <c r="F27" s="65">
        <f>SUM(F25:F26)</f>
        <v>1600</v>
      </c>
      <c r="G27" s="66">
        <f>SUM(G25:G25)</f>
        <v>1600</v>
      </c>
    </row>
    <row r="28" spans="1:7" ht="15.75" customHeight="1" thickBot="1" x14ac:dyDescent="0.3">
      <c r="A28" s="48" t="s">
        <v>164</v>
      </c>
      <c r="B28" s="52"/>
      <c r="C28" s="52"/>
      <c r="D28" s="52"/>
      <c r="E28" s="78"/>
      <c r="F28" s="53"/>
      <c r="G28" s="70"/>
    </row>
    <row r="29" spans="1:7" ht="15.75" customHeight="1" thickBot="1" x14ac:dyDescent="0.3">
      <c r="A29" s="54">
        <v>1</v>
      </c>
      <c r="B29" s="55">
        <v>101410902</v>
      </c>
      <c r="C29" s="56" t="s">
        <v>48</v>
      </c>
      <c r="D29" s="57" t="s">
        <v>0</v>
      </c>
      <c r="E29" s="76">
        <v>1</v>
      </c>
      <c r="F29" s="58">
        <v>98807.3</v>
      </c>
      <c r="G29" s="60">
        <v>30264.880000000001</v>
      </c>
    </row>
    <row r="30" spans="1:7" ht="15.75" customHeight="1" thickBot="1" x14ac:dyDescent="0.3">
      <c r="A30" s="71"/>
      <c r="B30" s="62" t="s">
        <v>165</v>
      </c>
      <c r="C30" s="63"/>
      <c r="D30" s="63"/>
      <c r="E30" s="77">
        <f>SUM(E29:E29)</f>
        <v>1</v>
      </c>
      <c r="F30" s="64">
        <v>98807.3</v>
      </c>
      <c r="G30" s="73">
        <f>SUM(G29:G29)</f>
        <v>30264.880000000001</v>
      </c>
    </row>
    <row r="31" spans="1:7" ht="15.75" customHeight="1" thickBot="1" x14ac:dyDescent="0.3">
      <c r="A31" s="48" t="s">
        <v>166</v>
      </c>
      <c r="B31" s="49"/>
      <c r="C31" s="49"/>
      <c r="D31" s="49"/>
      <c r="E31" s="75"/>
      <c r="F31" s="50"/>
      <c r="G31" s="51"/>
    </row>
    <row r="32" spans="1:7" ht="15.75" customHeight="1" x14ac:dyDescent="0.25">
      <c r="A32" s="54">
        <v>1</v>
      </c>
      <c r="B32" s="55">
        <v>101410024</v>
      </c>
      <c r="C32" s="56" t="s">
        <v>33</v>
      </c>
      <c r="D32" s="57" t="s">
        <v>0</v>
      </c>
      <c r="E32" s="76">
        <v>1</v>
      </c>
      <c r="F32" s="58">
        <v>3550</v>
      </c>
      <c r="G32" s="59">
        <v>3550</v>
      </c>
    </row>
    <row r="33" spans="1:7" ht="15.75" customHeight="1" thickBot="1" x14ac:dyDescent="0.3">
      <c r="A33" s="54"/>
      <c r="B33" s="55"/>
      <c r="C33" s="56"/>
      <c r="D33" s="57"/>
      <c r="E33" s="76"/>
      <c r="F33" s="58"/>
      <c r="G33" s="59"/>
    </row>
    <row r="34" spans="1:7" ht="15.75" customHeight="1" thickBot="1" x14ac:dyDescent="0.3">
      <c r="A34" s="61"/>
      <c r="B34" s="67" t="s">
        <v>8</v>
      </c>
      <c r="C34" s="68"/>
      <c r="D34" s="68"/>
      <c r="E34" s="77">
        <f>SUM(E32:E33)</f>
        <v>1</v>
      </c>
      <c r="F34" s="65">
        <f>SUM(F32:F33)</f>
        <v>3550</v>
      </c>
      <c r="G34" s="66">
        <f>SUM(G32:G32)</f>
        <v>3550</v>
      </c>
    </row>
    <row r="35" spans="1:7" ht="15.75" customHeight="1" thickBot="1" x14ac:dyDescent="0.3">
      <c r="A35" s="48" t="s">
        <v>35</v>
      </c>
      <c r="B35" s="49"/>
      <c r="C35" s="49"/>
      <c r="D35" s="49"/>
      <c r="E35" s="75"/>
      <c r="F35" s="50"/>
      <c r="G35" s="51"/>
    </row>
    <row r="36" spans="1:7" ht="15.75" customHeight="1" x14ac:dyDescent="0.25">
      <c r="A36" s="54">
        <v>1</v>
      </c>
      <c r="B36" s="55">
        <v>101410007</v>
      </c>
      <c r="C36" s="56" t="s">
        <v>33</v>
      </c>
      <c r="D36" s="57" t="s">
        <v>0</v>
      </c>
      <c r="E36" s="76">
        <v>1</v>
      </c>
      <c r="F36" s="58">
        <v>16752</v>
      </c>
      <c r="G36" s="59">
        <v>14101.6</v>
      </c>
    </row>
    <row r="37" spans="1:7" ht="15.75" customHeight="1" thickBot="1" x14ac:dyDescent="0.3">
      <c r="A37" s="54">
        <v>2</v>
      </c>
      <c r="B37" s="55">
        <v>101410004</v>
      </c>
      <c r="C37" s="56" t="s">
        <v>36</v>
      </c>
      <c r="D37" s="57" t="s">
        <v>0</v>
      </c>
      <c r="E37" s="76">
        <v>1</v>
      </c>
      <c r="F37" s="58">
        <v>1150</v>
      </c>
      <c r="G37" s="59">
        <v>1150</v>
      </c>
    </row>
    <row r="38" spans="1:7" ht="15.75" customHeight="1" thickBot="1" x14ac:dyDescent="0.3">
      <c r="A38" s="54"/>
      <c r="B38" s="55"/>
      <c r="C38" s="56"/>
      <c r="D38" s="57"/>
      <c r="E38" s="76"/>
      <c r="F38" s="58"/>
      <c r="G38" s="51"/>
    </row>
    <row r="39" spans="1:7" ht="15.75" customHeight="1" thickBot="1" x14ac:dyDescent="0.3">
      <c r="A39" s="61"/>
      <c r="B39" s="67" t="s">
        <v>15</v>
      </c>
      <c r="C39" s="68"/>
      <c r="D39" s="68"/>
      <c r="E39" s="77">
        <f>SUM(E36:E38)</f>
        <v>2</v>
      </c>
      <c r="F39" s="65">
        <f>SUM(F36:F38)</f>
        <v>17902</v>
      </c>
      <c r="G39" s="72">
        <f>SUM(G36:G37)</f>
        <v>15251.6</v>
      </c>
    </row>
    <row r="40" spans="1:7" s="47" customFormat="1" ht="15.75" customHeight="1" thickBot="1" x14ac:dyDescent="0.3">
      <c r="A40" s="48" t="s">
        <v>167</v>
      </c>
      <c r="B40" s="52"/>
      <c r="C40" s="52"/>
      <c r="D40" s="52"/>
      <c r="E40" s="78"/>
      <c r="F40" s="53"/>
      <c r="G40" s="70"/>
    </row>
    <row r="41" spans="1:7" ht="15.75" customHeight="1" x14ac:dyDescent="0.25">
      <c r="A41" s="54">
        <v>1</v>
      </c>
      <c r="B41" s="55">
        <v>101410046</v>
      </c>
      <c r="C41" s="56" t="s">
        <v>84</v>
      </c>
      <c r="D41" s="57" t="s">
        <v>0</v>
      </c>
      <c r="E41" s="76">
        <v>1</v>
      </c>
      <c r="F41" s="58">
        <v>13299</v>
      </c>
      <c r="G41" s="59">
        <v>3651.9</v>
      </c>
    </row>
    <row r="42" spans="1:7" ht="15.75" customHeight="1" x14ac:dyDescent="0.25">
      <c r="A42" s="54">
        <v>2</v>
      </c>
      <c r="B42" s="55">
        <v>101410045</v>
      </c>
      <c r="C42" s="56" t="s">
        <v>85</v>
      </c>
      <c r="D42" s="57" t="s">
        <v>0</v>
      </c>
      <c r="E42" s="76">
        <v>1</v>
      </c>
      <c r="F42" s="58">
        <v>19729</v>
      </c>
      <c r="G42" s="59">
        <v>5428.9</v>
      </c>
    </row>
    <row r="43" spans="1:7" ht="15.75" customHeight="1" thickBot="1" x14ac:dyDescent="0.3">
      <c r="A43" s="54"/>
      <c r="B43" s="55"/>
      <c r="C43" s="56"/>
      <c r="D43" s="57"/>
      <c r="E43" s="76"/>
      <c r="F43" s="58"/>
      <c r="G43" s="59"/>
    </row>
    <row r="44" spans="1:7" ht="15.75" customHeight="1" thickBot="1" x14ac:dyDescent="0.3">
      <c r="A44" s="61"/>
      <c r="B44" s="62" t="s">
        <v>168</v>
      </c>
      <c r="C44" s="63"/>
      <c r="D44" s="63"/>
      <c r="E44" s="77">
        <v>3</v>
      </c>
      <c r="F44" s="65">
        <f>SUM(F41:F43)</f>
        <v>33028</v>
      </c>
      <c r="G44" s="69">
        <f>SUM(G41:G43)</f>
        <v>9080.7999999999993</v>
      </c>
    </row>
    <row r="45" spans="1:7" ht="15.75" customHeight="1" thickBot="1" x14ac:dyDescent="0.3">
      <c r="A45" s="48" t="s">
        <v>40</v>
      </c>
      <c r="B45" s="49"/>
      <c r="C45" s="49"/>
      <c r="D45" s="49"/>
      <c r="E45" s="75"/>
      <c r="F45" s="50"/>
      <c r="G45" s="51"/>
    </row>
    <row r="46" spans="1:7" ht="15.75" customHeight="1" x14ac:dyDescent="0.25">
      <c r="A46" s="54">
        <v>1</v>
      </c>
      <c r="B46" s="55">
        <v>101410042</v>
      </c>
      <c r="C46" s="56" t="s">
        <v>41</v>
      </c>
      <c r="D46" s="57" t="s">
        <v>0</v>
      </c>
      <c r="E46" s="76">
        <v>1</v>
      </c>
      <c r="F46" s="58">
        <v>10000</v>
      </c>
      <c r="G46" s="59">
        <v>5256</v>
      </c>
    </row>
    <row r="47" spans="1:7" ht="15.75" customHeight="1" thickBot="1" x14ac:dyDescent="0.3">
      <c r="A47" s="54"/>
      <c r="B47" s="55"/>
      <c r="C47" s="56"/>
      <c r="D47" s="57"/>
      <c r="E47" s="76"/>
      <c r="F47" s="58"/>
      <c r="G47" s="59"/>
    </row>
    <row r="48" spans="1:7" ht="15.75" customHeight="1" thickBot="1" x14ac:dyDescent="0.3">
      <c r="A48" s="61"/>
      <c r="B48" s="62" t="s">
        <v>13</v>
      </c>
      <c r="C48" s="63"/>
      <c r="D48" s="63"/>
      <c r="E48" s="77">
        <f>SUM(E46:E47)</f>
        <v>1</v>
      </c>
      <c r="F48" s="65">
        <f>SUM(F46:F47)</f>
        <v>10000</v>
      </c>
      <c r="G48" s="66">
        <f>SUM(G46:G46)</f>
        <v>5256</v>
      </c>
    </row>
    <row r="49" spans="1:7" ht="15.75" customHeight="1" thickBot="1" x14ac:dyDescent="0.3">
      <c r="A49" s="48" t="s">
        <v>47</v>
      </c>
      <c r="B49" s="49"/>
      <c r="C49" s="49"/>
      <c r="D49" s="49"/>
      <c r="E49" s="75"/>
      <c r="F49" s="50"/>
      <c r="G49" s="49"/>
    </row>
    <row r="50" spans="1:7" ht="15.75" customHeight="1" x14ac:dyDescent="0.25">
      <c r="A50" s="54">
        <v>1</v>
      </c>
      <c r="B50" s="55">
        <v>101410007</v>
      </c>
      <c r="C50" s="56" t="s">
        <v>41</v>
      </c>
      <c r="D50" s="57" t="s">
        <v>0</v>
      </c>
      <c r="E50" s="76">
        <v>1</v>
      </c>
      <c r="F50" s="58">
        <v>2800</v>
      </c>
      <c r="G50" s="60">
        <v>2800</v>
      </c>
    </row>
    <row r="51" spans="1:7" ht="15.75" customHeight="1" thickBot="1" x14ac:dyDescent="0.3">
      <c r="A51" s="54"/>
      <c r="B51" s="55"/>
      <c r="C51" s="56"/>
      <c r="D51" s="57"/>
      <c r="E51" s="76"/>
      <c r="F51" s="58"/>
      <c r="G51" s="60"/>
    </row>
    <row r="52" spans="1:7" ht="15.75" customHeight="1" thickBot="1" x14ac:dyDescent="0.3">
      <c r="A52" s="61"/>
      <c r="B52" s="67" t="s">
        <v>170</v>
      </c>
      <c r="C52" s="68"/>
      <c r="D52" s="68"/>
      <c r="E52" s="77">
        <f>SUM(E50:E51)</f>
        <v>1</v>
      </c>
      <c r="F52" s="65">
        <f>SUM(F50:F51)</f>
        <v>2800</v>
      </c>
      <c r="G52" s="69">
        <f>SUM(G50)</f>
        <v>2800</v>
      </c>
    </row>
    <row r="53" spans="1:7" ht="15.75" customHeight="1" thickBot="1" x14ac:dyDescent="0.3">
      <c r="A53" s="48" t="s">
        <v>169</v>
      </c>
      <c r="B53" s="49"/>
      <c r="C53" s="49"/>
      <c r="D53" s="49"/>
      <c r="E53" s="75"/>
      <c r="F53" s="50"/>
      <c r="G53" s="51"/>
    </row>
    <row r="54" spans="1:7" ht="15.75" customHeight="1" x14ac:dyDescent="0.25">
      <c r="A54" s="54">
        <v>1</v>
      </c>
      <c r="B54" s="55">
        <v>101410024</v>
      </c>
      <c r="C54" s="56" t="s">
        <v>34</v>
      </c>
      <c r="D54" s="57" t="s">
        <v>0</v>
      </c>
      <c r="E54" s="76">
        <v>1</v>
      </c>
      <c r="F54" s="58">
        <v>29050</v>
      </c>
      <c r="G54" s="59">
        <v>7018</v>
      </c>
    </row>
    <row r="55" spans="1:7" ht="15.75" customHeight="1" thickBot="1" x14ac:dyDescent="0.3">
      <c r="A55" s="54">
        <v>2</v>
      </c>
      <c r="B55" s="55">
        <v>101410016</v>
      </c>
      <c r="C55" s="56" t="s">
        <v>86</v>
      </c>
      <c r="D55" s="57" t="s">
        <v>0</v>
      </c>
      <c r="E55" s="76">
        <v>5</v>
      </c>
      <c r="F55" s="58">
        <v>780</v>
      </c>
      <c r="G55" s="59">
        <v>780</v>
      </c>
    </row>
    <row r="56" spans="1:7" ht="15.75" customHeight="1" thickBot="1" x14ac:dyDescent="0.3">
      <c r="A56" s="61"/>
      <c r="B56" s="67" t="s">
        <v>171</v>
      </c>
      <c r="C56" s="68"/>
      <c r="D56" s="68"/>
      <c r="E56" s="77">
        <f>SUM(E54:E55)</f>
        <v>6</v>
      </c>
      <c r="F56" s="65">
        <f>SUM(F54:F55)</f>
        <v>29830</v>
      </c>
      <c r="G56" s="69">
        <f>SUM(G54:G55)</f>
        <v>7798</v>
      </c>
    </row>
    <row r="57" spans="1:7" ht="15.75" customHeight="1" thickBot="1" x14ac:dyDescent="0.3">
      <c r="A57" s="48" t="s">
        <v>37</v>
      </c>
      <c r="B57" s="49"/>
      <c r="C57" s="49"/>
      <c r="D57" s="49"/>
      <c r="E57" s="75"/>
      <c r="F57" s="50"/>
      <c r="G57" s="51"/>
    </row>
    <row r="58" spans="1:7" ht="27" customHeight="1" x14ac:dyDescent="0.25">
      <c r="A58" s="54">
        <v>1</v>
      </c>
      <c r="B58" s="55">
        <v>101410104</v>
      </c>
      <c r="C58" s="56" t="s">
        <v>87</v>
      </c>
      <c r="D58" s="57" t="s">
        <v>0</v>
      </c>
      <c r="E58" s="76">
        <v>1</v>
      </c>
      <c r="F58" s="58">
        <v>53606</v>
      </c>
      <c r="G58" s="59">
        <v>39844.6</v>
      </c>
    </row>
    <row r="59" spans="1:7" ht="18" customHeight="1" x14ac:dyDescent="0.25">
      <c r="A59" s="54">
        <v>2</v>
      </c>
      <c r="B59" s="55">
        <v>101410105</v>
      </c>
      <c r="C59" s="56" t="s">
        <v>88</v>
      </c>
      <c r="D59" s="57" t="s">
        <v>0</v>
      </c>
      <c r="E59" s="76">
        <v>1</v>
      </c>
      <c r="F59" s="58">
        <v>91693</v>
      </c>
      <c r="G59" s="59">
        <v>64712.3</v>
      </c>
    </row>
    <row r="60" spans="1:7" ht="15.75" customHeight="1" thickBot="1" x14ac:dyDescent="0.3">
      <c r="A60" s="54"/>
      <c r="B60" s="55"/>
      <c r="C60" s="56"/>
      <c r="D60" s="57"/>
      <c r="E60" s="76"/>
      <c r="F60" s="58"/>
      <c r="G60" s="59"/>
    </row>
    <row r="61" spans="1:7" ht="15.75" customHeight="1" thickBot="1" x14ac:dyDescent="0.3">
      <c r="A61" s="61"/>
      <c r="B61" s="67" t="s">
        <v>172</v>
      </c>
      <c r="C61" s="68"/>
      <c r="D61" s="68"/>
      <c r="E61" s="77">
        <f>SUM(E58:E60)</f>
        <v>2</v>
      </c>
      <c r="F61" s="65">
        <f>SUM(F58:F60)</f>
        <v>145299</v>
      </c>
      <c r="G61" s="66">
        <f>SUM(G58:G60)</f>
        <v>104556.9</v>
      </c>
    </row>
    <row r="62" spans="1:7" ht="15.75" customHeight="1" thickBot="1" x14ac:dyDescent="0.3">
      <c r="A62" s="48" t="s">
        <v>44</v>
      </c>
      <c r="B62" s="49"/>
      <c r="C62" s="49"/>
      <c r="D62" s="49"/>
      <c r="E62" s="75"/>
      <c r="F62" s="50"/>
      <c r="G62" s="49"/>
    </row>
    <row r="63" spans="1:7" ht="15.75" customHeight="1" x14ac:dyDescent="0.25">
      <c r="A63" s="54">
        <v>1</v>
      </c>
      <c r="B63" s="55">
        <v>101410417</v>
      </c>
      <c r="C63" s="56" t="s">
        <v>45</v>
      </c>
      <c r="D63" s="57" t="s">
        <v>0</v>
      </c>
      <c r="E63" s="76">
        <v>1</v>
      </c>
      <c r="F63" s="58">
        <v>1800</v>
      </c>
      <c r="G63" s="60">
        <v>900</v>
      </c>
    </row>
    <row r="64" spans="1:7" ht="15.75" customHeight="1" x14ac:dyDescent="0.25">
      <c r="A64" s="54">
        <v>2</v>
      </c>
      <c r="B64" s="55">
        <v>101410418</v>
      </c>
      <c r="C64" s="56" t="s">
        <v>45</v>
      </c>
      <c r="D64" s="57" t="s">
        <v>0</v>
      </c>
      <c r="E64" s="76">
        <v>1</v>
      </c>
      <c r="F64" s="58">
        <v>1800</v>
      </c>
      <c r="G64" s="60">
        <v>1770</v>
      </c>
    </row>
    <row r="65" spans="1:7" ht="15.75" customHeight="1" x14ac:dyDescent="0.25">
      <c r="A65" s="54">
        <v>3</v>
      </c>
      <c r="B65" s="55">
        <v>101410419</v>
      </c>
      <c r="C65" s="56" t="s">
        <v>45</v>
      </c>
      <c r="D65" s="57" t="s">
        <v>0</v>
      </c>
      <c r="E65" s="76">
        <v>1</v>
      </c>
      <c r="F65" s="58">
        <v>1800</v>
      </c>
      <c r="G65" s="60">
        <v>1770</v>
      </c>
    </row>
    <row r="66" spans="1:7" ht="15.75" customHeight="1" thickBot="1" x14ac:dyDescent="0.3">
      <c r="A66" s="54"/>
      <c r="B66" s="55"/>
      <c r="C66" s="56"/>
      <c r="D66" s="57"/>
      <c r="E66" s="76"/>
      <c r="F66" s="58"/>
      <c r="G66" s="60"/>
    </row>
    <row r="67" spans="1:7" ht="15.75" customHeight="1" thickBot="1" x14ac:dyDescent="0.3">
      <c r="A67" s="61"/>
      <c r="B67" s="67" t="s">
        <v>17</v>
      </c>
      <c r="C67" s="68"/>
      <c r="D67" s="68"/>
      <c r="E67" s="77">
        <f>SUM(E63:E66)</f>
        <v>3</v>
      </c>
      <c r="F67" s="65">
        <f>SUM(F63:F66)</f>
        <v>5400</v>
      </c>
      <c r="G67" s="69">
        <f>SUM(G63:G66)</f>
        <v>4440</v>
      </c>
    </row>
    <row r="68" spans="1:7" s="47" customFormat="1" ht="15.75" customHeight="1" x14ac:dyDescent="0.25">
      <c r="C68" s="47" t="s">
        <v>91</v>
      </c>
      <c r="F68" s="192">
        <f>SUM(F67+F61+F56+F52+F48+F44+F39+F34+F30+F27+F23+F19+F15)</f>
        <v>374015.3</v>
      </c>
      <c r="G68" s="47">
        <f>SUM(G67+G61+G56+G52+G48+G44+G39+G34+G30+G27+G23+G19+G15)</f>
        <v>204495.68</v>
      </c>
    </row>
    <row r="69" spans="1:7" ht="15.75" customHeight="1" x14ac:dyDescent="0.25"/>
    <row r="70" spans="1:7" ht="13.8" thickBot="1" x14ac:dyDescent="0.3">
      <c r="A70" s="2"/>
      <c r="B70" s="2"/>
      <c r="C70" s="2"/>
      <c r="D70" s="2"/>
      <c r="E70" s="2"/>
      <c r="F70" s="2"/>
      <c r="G70" s="2"/>
    </row>
    <row r="71" spans="1:7" ht="12.75" customHeight="1" x14ac:dyDescent="0.25">
      <c r="A71" s="249" t="s">
        <v>1</v>
      </c>
      <c r="B71" s="252" t="s">
        <v>79</v>
      </c>
      <c r="C71" s="254" t="s">
        <v>3</v>
      </c>
      <c r="D71" s="254" t="s">
        <v>4</v>
      </c>
      <c r="E71" s="257"/>
      <c r="F71" s="258"/>
      <c r="G71" s="244" t="s">
        <v>18</v>
      </c>
    </row>
    <row r="72" spans="1:7" x14ac:dyDescent="0.25">
      <c r="A72" s="250"/>
      <c r="B72" s="253"/>
      <c r="C72" s="255"/>
      <c r="D72" s="255"/>
      <c r="E72" s="247" t="s">
        <v>5</v>
      </c>
      <c r="F72" s="247" t="s">
        <v>6</v>
      </c>
      <c r="G72" s="245"/>
    </row>
    <row r="73" spans="1:7" ht="13.8" thickBot="1" x14ac:dyDescent="0.3">
      <c r="A73" s="251"/>
      <c r="B73" s="248"/>
      <c r="C73" s="256"/>
      <c r="D73" s="256"/>
      <c r="E73" s="248"/>
      <c r="F73" s="248"/>
      <c r="G73" s="246"/>
    </row>
    <row r="74" spans="1:7" ht="18" thickBot="1" x14ac:dyDescent="0.3">
      <c r="A74" s="37"/>
      <c r="B74" s="41"/>
      <c r="C74" s="41" t="s">
        <v>23</v>
      </c>
      <c r="D74" s="41"/>
      <c r="E74" s="42"/>
      <c r="F74" s="42"/>
      <c r="G74" s="38"/>
    </row>
    <row r="75" spans="1:7" ht="13.8" thickBot="1" x14ac:dyDescent="0.3">
      <c r="A75" s="19" t="s">
        <v>161</v>
      </c>
      <c r="B75" s="20"/>
      <c r="C75" s="20"/>
      <c r="D75" s="20"/>
      <c r="E75" s="84"/>
      <c r="F75" s="20"/>
      <c r="G75" s="43"/>
    </row>
    <row r="76" spans="1:7" x14ac:dyDescent="0.25">
      <c r="A76" s="23">
        <v>1</v>
      </c>
      <c r="B76" s="24">
        <v>101610001</v>
      </c>
      <c r="C76" s="25" t="s">
        <v>32</v>
      </c>
      <c r="D76" s="26" t="s">
        <v>0</v>
      </c>
      <c r="E76" s="83">
        <v>1</v>
      </c>
      <c r="F76" s="44">
        <v>3853</v>
      </c>
      <c r="G76" s="44">
        <v>3410.3</v>
      </c>
    </row>
    <row r="77" spans="1:7" ht="13.8" thickBot="1" x14ac:dyDescent="0.3">
      <c r="A77" s="23"/>
      <c r="B77" s="24"/>
      <c r="C77" s="25"/>
      <c r="D77" s="26"/>
      <c r="E77" s="83"/>
      <c r="F77" s="44"/>
      <c r="G77" s="44"/>
    </row>
    <row r="78" spans="1:7" ht="13.8" thickBot="1" x14ac:dyDescent="0.3">
      <c r="A78" s="28"/>
      <c r="B78" s="29" t="s">
        <v>173</v>
      </c>
      <c r="C78" s="30"/>
      <c r="D78" s="30"/>
      <c r="E78" s="85">
        <f>SUM(E76:E77)</f>
        <v>1</v>
      </c>
      <c r="F78" s="45">
        <f>SUM(F76:F77)</f>
        <v>3853</v>
      </c>
      <c r="G78" s="46">
        <f>SUM(G76:G77)</f>
        <v>3410.3</v>
      </c>
    </row>
    <row r="79" spans="1:7" ht="13.8" thickBot="1" x14ac:dyDescent="0.3">
      <c r="A79" s="19" t="s">
        <v>51</v>
      </c>
      <c r="B79" s="20"/>
      <c r="C79" s="20"/>
      <c r="D79" s="20"/>
      <c r="E79" s="84"/>
      <c r="F79" s="20"/>
      <c r="G79" s="43"/>
    </row>
    <row r="80" spans="1:7" x14ac:dyDescent="0.25">
      <c r="A80" s="23">
        <v>1</v>
      </c>
      <c r="B80" s="24">
        <v>101610025</v>
      </c>
      <c r="C80" s="25" t="s">
        <v>48</v>
      </c>
      <c r="D80" s="26"/>
      <c r="E80" s="83"/>
      <c r="F80" s="44">
        <v>73829.88</v>
      </c>
      <c r="G80" s="44">
        <v>70290.87</v>
      </c>
    </row>
    <row r="81" spans="1:7" ht="13.8" thickBot="1" x14ac:dyDescent="0.3">
      <c r="A81" s="23"/>
      <c r="B81" s="24"/>
      <c r="C81" s="25"/>
      <c r="D81" s="26"/>
      <c r="E81" s="83"/>
      <c r="F81" s="44"/>
      <c r="G81" s="44"/>
    </row>
    <row r="82" spans="1:7" ht="13.8" thickBot="1" x14ac:dyDescent="0.3">
      <c r="A82" s="28"/>
      <c r="B82" s="29" t="s">
        <v>52</v>
      </c>
      <c r="C82" s="30"/>
      <c r="D82" s="30"/>
      <c r="E82" s="85">
        <f>SUM(E80:E81)</f>
        <v>0</v>
      </c>
      <c r="F82" s="45">
        <f>SUM(F80:F81)</f>
        <v>73829.88</v>
      </c>
      <c r="G82" s="46">
        <f>SUM(G80:G81)</f>
        <v>70290.87</v>
      </c>
    </row>
    <row r="83" spans="1:7" s="47" customFormat="1" x14ac:dyDescent="0.25">
      <c r="C83" s="47" t="s">
        <v>90</v>
      </c>
      <c r="F83" s="193">
        <f>SUM(F82+F78)</f>
        <v>77682.880000000005</v>
      </c>
      <c r="G83" s="193">
        <f>SUM(G82+G78)</f>
        <v>73701.17</v>
      </c>
    </row>
    <row r="84" spans="1:7" x14ac:dyDescent="0.25">
      <c r="F84" s="74"/>
      <c r="G84" s="74"/>
    </row>
    <row r="87" spans="1:7" x14ac:dyDescent="0.25">
      <c r="A87" s="40" t="s">
        <v>31</v>
      </c>
      <c r="F87" s="74"/>
      <c r="G87" s="74" t="s">
        <v>125</v>
      </c>
    </row>
  </sheetData>
  <mergeCells count="16">
    <mergeCell ref="G71:G73"/>
    <mergeCell ref="E72:E73"/>
    <mergeCell ref="F72:F73"/>
    <mergeCell ref="A71:A73"/>
    <mergeCell ref="B71:B73"/>
    <mergeCell ref="C71:C73"/>
    <mergeCell ref="D71:D73"/>
    <mergeCell ref="E71:F71"/>
    <mergeCell ref="G5:G7"/>
    <mergeCell ref="E6:E7"/>
    <mergeCell ref="F6:F7"/>
    <mergeCell ref="A5:A7"/>
    <mergeCell ref="B5:B7"/>
    <mergeCell ref="C5:C7"/>
    <mergeCell ref="D5:D7"/>
    <mergeCell ref="E5:F5"/>
  </mergeCells>
  <phoneticPr fontId="0" type="noConversion"/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112" zoomScaleSheetLayoutView="112" workbookViewId="0">
      <selection activeCell="E6" sqref="E6:F6"/>
    </sheetView>
  </sheetViews>
  <sheetFormatPr defaultColWidth="9.109375" defaultRowHeight="13.2" x14ac:dyDescent="0.25"/>
  <cols>
    <col min="1" max="1" width="7.88671875" style="40" customWidth="1"/>
    <col min="2" max="2" width="10.33203125" style="40" customWidth="1"/>
    <col min="3" max="3" width="32.109375" style="40" customWidth="1"/>
    <col min="4" max="4" width="9.109375" style="40"/>
    <col min="5" max="5" width="9.88671875" style="40" customWidth="1"/>
    <col min="6" max="6" width="15.5546875" style="40" customWidth="1"/>
    <col min="7" max="7" width="12.88671875" style="40" customWidth="1"/>
    <col min="8" max="16384" width="9.109375" style="40"/>
  </cols>
  <sheetData>
    <row r="1" spans="1:7" s="2" customFormat="1" ht="16.5" customHeight="1" x14ac:dyDescent="0.25"/>
    <row r="2" spans="1:7" s="2" customFormat="1" ht="16.5" customHeight="1" x14ac:dyDescent="0.3">
      <c r="A2" s="39"/>
      <c r="B2" s="39"/>
      <c r="C2" s="39"/>
      <c r="D2" s="39"/>
      <c r="E2" s="39" t="s">
        <v>29</v>
      </c>
      <c r="F2" s="39"/>
      <c r="G2" s="39"/>
    </row>
    <row r="3" spans="1:7" s="2" customFormat="1" ht="15.6" x14ac:dyDescent="0.3">
      <c r="A3" s="39"/>
      <c r="B3" s="39"/>
      <c r="C3" s="39"/>
      <c r="D3" s="39"/>
      <c r="E3" s="39" t="s">
        <v>124</v>
      </c>
      <c r="F3" s="39"/>
      <c r="G3" s="39"/>
    </row>
    <row r="4" spans="1:7" s="2" customFormat="1" ht="15.6" x14ac:dyDescent="0.3">
      <c r="A4" s="39"/>
      <c r="B4" s="39"/>
      <c r="C4" s="39"/>
      <c r="D4" s="39"/>
      <c r="E4" s="39" t="s">
        <v>27</v>
      </c>
      <c r="F4" s="39"/>
      <c r="G4" s="39"/>
    </row>
    <row r="5" spans="1:7" s="2" customFormat="1" ht="16.2" thickBot="1" x14ac:dyDescent="0.35">
      <c r="A5" s="39"/>
      <c r="B5" s="39"/>
      <c r="C5" s="39"/>
      <c r="D5" s="39"/>
      <c r="E5" s="39" t="s">
        <v>175</v>
      </c>
      <c r="F5" s="39"/>
      <c r="G5" s="39"/>
    </row>
    <row r="6" spans="1:7" s="22" customFormat="1" ht="15" customHeight="1" x14ac:dyDescent="0.3">
      <c r="A6" s="249" t="s">
        <v>1</v>
      </c>
      <c r="B6" s="252" t="s">
        <v>79</v>
      </c>
      <c r="C6" s="254" t="s">
        <v>3</v>
      </c>
      <c r="D6" s="254" t="s">
        <v>4</v>
      </c>
      <c r="E6" s="257"/>
      <c r="F6" s="258"/>
      <c r="G6" s="244" t="s">
        <v>18</v>
      </c>
    </row>
    <row r="7" spans="1:7" s="27" customFormat="1" x14ac:dyDescent="0.3">
      <c r="A7" s="250"/>
      <c r="B7" s="253"/>
      <c r="C7" s="255"/>
      <c r="D7" s="255"/>
      <c r="E7" s="247" t="s">
        <v>5</v>
      </c>
      <c r="F7" s="247" t="s">
        <v>6</v>
      </c>
      <c r="G7" s="245"/>
    </row>
    <row r="8" spans="1:7" s="27" customFormat="1" ht="14.25" customHeight="1" thickBot="1" x14ac:dyDescent="0.35">
      <c r="A8" s="251"/>
      <c r="B8" s="248"/>
      <c r="C8" s="256"/>
      <c r="D8" s="256"/>
      <c r="E8" s="248"/>
      <c r="F8" s="248"/>
      <c r="G8" s="246"/>
    </row>
    <row r="9" spans="1:7" s="27" customFormat="1" ht="14.25" customHeight="1" thickBot="1" x14ac:dyDescent="0.35">
      <c r="A9" s="48"/>
      <c r="B9" s="52"/>
      <c r="C9" s="52" t="s">
        <v>22</v>
      </c>
      <c r="D9" s="52"/>
      <c r="E9" s="53"/>
      <c r="F9" s="53"/>
      <c r="G9" s="49"/>
    </row>
    <row r="10" spans="1:7" s="2" customFormat="1" ht="13.8" thickBot="1" x14ac:dyDescent="0.3">
      <c r="A10" s="48" t="s">
        <v>40</v>
      </c>
      <c r="B10" s="49"/>
      <c r="C10" s="49"/>
      <c r="D10" s="49"/>
      <c r="E10" s="75"/>
      <c r="F10" s="50"/>
      <c r="G10" s="51"/>
    </row>
    <row r="11" spans="1:7" s="27" customFormat="1" x14ac:dyDescent="0.3">
      <c r="A11" s="54">
        <v>1</v>
      </c>
      <c r="B11" s="55">
        <v>101410043</v>
      </c>
      <c r="C11" s="56" t="s">
        <v>38</v>
      </c>
      <c r="D11" s="57" t="s">
        <v>0</v>
      </c>
      <c r="E11" s="76">
        <v>10</v>
      </c>
      <c r="F11" s="58">
        <v>76800</v>
      </c>
      <c r="G11" s="59">
        <v>40920</v>
      </c>
    </row>
    <row r="12" spans="1:7" s="2" customFormat="1" ht="13.8" thickBot="1" x14ac:dyDescent="0.3">
      <c r="A12" s="54"/>
      <c r="B12" s="55"/>
      <c r="C12" s="56"/>
      <c r="D12" s="57"/>
      <c r="E12" s="76"/>
      <c r="F12" s="58"/>
      <c r="G12" s="59"/>
    </row>
    <row r="13" spans="1:7" s="2" customFormat="1" ht="13.8" thickBot="1" x14ac:dyDescent="0.3">
      <c r="A13" s="61"/>
      <c r="B13" s="62" t="s">
        <v>13</v>
      </c>
      <c r="C13" s="63"/>
      <c r="D13" s="63"/>
      <c r="E13" s="77">
        <f>SUM(E11:E12)</f>
        <v>10</v>
      </c>
      <c r="F13" s="65">
        <f>SUM(F11:F12)</f>
        <v>76800</v>
      </c>
      <c r="G13" s="66">
        <f>SUM(G11:G11)</f>
        <v>40920</v>
      </c>
    </row>
    <row r="14" spans="1:7" s="22" customFormat="1" ht="15" customHeight="1" thickBot="1" x14ac:dyDescent="0.35">
      <c r="A14" s="48" t="s">
        <v>37</v>
      </c>
      <c r="B14" s="49"/>
      <c r="C14" s="49"/>
      <c r="D14" s="49"/>
      <c r="E14" s="75"/>
      <c r="F14" s="50"/>
      <c r="G14" s="51"/>
    </row>
    <row r="15" spans="1:7" s="22" customFormat="1" ht="15" customHeight="1" x14ac:dyDescent="0.3">
      <c r="A15" s="54">
        <v>1</v>
      </c>
      <c r="B15" s="55">
        <v>101410001</v>
      </c>
      <c r="C15" s="56" t="s">
        <v>38</v>
      </c>
      <c r="D15" s="57" t="s">
        <v>0</v>
      </c>
      <c r="E15" s="76">
        <v>8</v>
      </c>
      <c r="F15" s="58">
        <v>12500</v>
      </c>
      <c r="G15" s="59">
        <v>12500</v>
      </c>
    </row>
    <row r="16" spans="1:7" s="22" customFormat="1" ht="13.5" customHeight="1" thickBot="1" x14ac:dyDescent="0.35">
      <c r="A16" s="54"/>
      <c r="B16" s="55"/>
      <c r="C16" s="56"/>
      <c r="D16" s="57"/>
      <c r="E16" s="76"/>
      <c r="F16" s="58"/>
      <c r="G16" s="59"/>
    </row>
    <row r="17" spans="1:7" s="22" customFormat="1" ht="15" customHeight="1" thickBot="1" x14ac:dyDescent="0.3">
      <c r="A17" s="61"/>
      <c r="B17" s="67" t="s">
        <v>11</v>
      </c>
      <c r="C17" s="68"/>
      <c r="D17" s="68"/>
      <c r="E17" s="77">
        <f>SUM(E15:E16)</f>
        <v>8</v>
      </c>
      <c r="F17" s="65">
        <f>SUM(F15:F16)</f>
        <v>12500</v>
      </c>
      <c r="G17" s="66">
        <f>SUM(G15:G16)</f>
        <v>12500</v>
      </c>
    </row>
    <row r="18" spans="1:7" s="22" customFormat="1" ht="15" customHeight="1" thickBot="1" x14ac:dyDescent="0.35">
      <c r="A18" s="146"/>
      <c r="B18" s="147"/>
      <c r="C18" s="147"/>
      <c r="D18" s="147"/>
      <c r="E18" s="147"/>
      <c r="F18" s="147"/>
      <c r="G18" s="148"/>
    </row>
    <row r="19" spans="1:7" s="22" customFormat="1" ht="15" customHeight="1" thickBot="1" x14ac:dyDescent="0.35">
      <c r="A19" s="37"/>
      <c r="B19" s="41"/>
      <c r="C19" s="41" t="s">
        <v>23</v>
      </c>
      <c r="D19" s="41"/>
      <c r="E19" s="42"/>
      <c r="F19" s="42"/>
      <c r="G19" s="38"/>
    </row>
    <row r="20" spans="1:7" s="22" customFormat="1" ht="15" customHeight="1" thickBot="1" x14ac:dyDescent="0.35">
      <c r="A20" s="19" t="s">
        <v>53</v>
      </c>
      <c r="B20" s="20"/>
      <c r="C20" s="20"/>
      <c r="D20" s="20"/>
      <c r="E20" s="84"/>
      <c r="F20" s="20"/>
      <c r="G20" s="43"/>
    </row>
    <row r="21" spans="1:7" s="22" customFormat="1" ht="13.5" customHeight="1" x14ac:dyDescent="0.3">
      <c r="A21" s="23">
        <v>1</v>
      </c>
      <c r="B21" s="24">
        <v>101610024</v>
      </c>
      <c r="C21" s="25" t="s">
        <v>38</v>
      </c>
      <c r="D21" s="26" t="s">
        <v>0</v>
      </c>
      <c r="E21" s="83">
        <v>1</v>
      </c>
      <c r="F21" s="44">
        <v>9219</v>
      </c>
      <c r="G21" s="44">
        <v>9063.2999999999993</v>
      </c>
    </row>
    <row r="22" spans="1:7" s="22" customFormat="1" ht="13.5" customHeight="1" x14ac:dyDescent="0.3">
      <c r="A22" s="23">
        <v>2</v>
      </c>
      <c r="B22" s="24">
        <v>101610023</v>
      </c>
      <c r="C22" s="25" t="s">
        <v>38</v>
      </c>
      <c r="D22" s="26" t="s">
        <v>0</v>
      </c>
      <c r="E22" s="83">
        <v>1</v>
      </c>
      <c r="F22" s="44">
        <v>9219</v>
      </c>
      <c r="G22" s="44">
        <v>9063.2999999999993</v>
      </c>
    </row>
    <row r="23" spans="1:7" s="22" customFormat="1" ht="13.5" customHeight="1" x14ac:dyDescent="0.3">
      <c r="A23" s="23">
        <v>3</v>
      </c>
      <c r="B23" s="24">
        <v>101610022</v>
      </c>
      <c r="C23" s="25" t="s">
        <v>38</v>
      </c>
      <c r="D23" s="26" t="s">
        <v>0</v>
      </c>
      <c r="E23" s="83">
        <v>1</v>
      </c>
      <c r="F23" s="44">
        <v>9219</v>
      </c>
      <c r="G23" s="44">
        <v>9063.2999999999993</v>
      </c>
    </row>
    <row r="24" spans="1:7" s="22" customFormat="1" ht="13.5" customHeight="1" x14ac:dyDescent="0.3">
      <c r="A24" s="23">
        <v>4</v>
      </c>
      <c r="B24" s="24">
        <v>101610021</v>
      </c>
      <c r="C24" s="25" t="s">
        <v>38</v>
      </c>
      <c r="D24" s="26" t="s">
        <v>0</v>
      </c>
      <c r="E24" s="83">
        <v>1</v>
      </c>
      <c r="F24" s="44">
        <v>9219</v>
      </c>
      <c r="G24" s="44">
        <v>6836.4</v>
      </c>
    </row>
    <row r="25" spans="1:7" s="22" customFormat="1" ht="13.5" customHeight="1" x14ac:dyDescent="0.3">
      <c r="A25" s="23">
        <v>5</v>
      </c>
      <c r="B25" s="24">
        <v>101610020</v>
      </c>
      <c r="C25" s="25" t="s">
        <v>38</v>
      </c>
      <c r="D25" s="26" t="s">
        <v>0</v>
      </c>
      <c r="E25" s="83">
        <v>1</v>
      </c>
      <c r="F25" s="44">
        <v>9219</v>
      </c>
      <c r="G25" s="44">
        <v>6836.4</v>
      </c>
    </row>
    <row r="26" spans="1:7" s="22" customFormat="1" ht="13.5" customHeight="1" x14ac:dyDescent="0.3">
      <c r="A26" s="23">
        <v>6</v>
      </c>
      <c r="B26" s="24">
        <v>101610010</v>
      </c>
      <c r="C26" s="25" t="s">
        <v>54</v>
      </c>
      <c r="D26" s="26" t="s">
        <v>0</v>
      </c>
      <c r="E26" s="83">
        <v>1</v>
      </c>
      <c r="F26" s="44">
        <v>5919</v>
      </c>
      <c r="G26" s="44">
        <v>4334.3999999999996</v>
      </c>
    </row>
    <row r="27" spans="1:7" s="22" customFormat="1" ht="13.5" customHeight="1" x14ac:dyDescent="0.3">
      <c r="A27" s="23">
        <v>7</v>
      </c>
      <c r="B27" s="24">
        <v>101610009</v>
      </c>
      <c r="C27" s="25" t="s">
        <v>54</v>
      </c>
      <c r="D27" s="26" t="s">
        <v>0</v>
      </c>
      <c r="E27" s="83">
        <v>1</v>
      </c>
      <c r="F27" s="44">
        <v>5919</v>
      </c>
      <c r="G27" s="44">
        <v>4334.3999999999996</v>
      </c>
    </row>
    <row r="28" spans="1:7" s="27" customFormat="1" ht="13.5" customHeight="1" x14ac:dyDescent="0.3">
      <c r="A28" s="23">
        <v>8</v>
      </c>
      <c r="B28" s="24">
        <v>101610013</v>
      </c>
      <c r="C28" s="25" t="s">
        <v>54</v>
      </c>
      <c r="D28" s="26" t="s">
        <v>0</v>
      </c>
      <c r="E28" s="83">
        <v>1</v>
      </c>
      <c r="F28" s="44">
        <v>5919</v>
      </c>
      <c r="G28" s="44">
        <v>5758.3</v>
      </c>
    </row>
    <row r="29" spans="1:7" s="27" customFormat="1" ht="13.5" customHeight="1" x14ac:dyDescent="0.3">
      <c r="A29" s="23">
        <v>9</v>
      </c>
      <c r="B29" s="24">
        <v>101610012</v>
      </c>
      <c r="C29" s="25" t="s">
        <v>54</v>
      </c>
      <c r="D29" s="26" t="s">
        <v>0</v>
      </c>
      <c r="E29" s="83">
        <v>1</v>
      </c>
      <c r="F29" s="44">
        <v>5919</v>
      </c>
      <c r="G29" s="44">
        <v>5758.3</v>
      </c>
    </row>
    <row r="30" spans="1:7" ht="13.5" customHeight="1" x14ac:dyDescent="0.25">
      <c r="A30" s="23">
        <v>10</v>
      </c>
      <c r="B30" s="24">
        <v>101610011</v>
      </c>
      <c r="C30" s="25" t="s">
        <v>54</v>
      </c>
      <c r="D30" s="26" t="s">
        <v>0</v>
      </c>
      <c r="E30" s="83">
        <v>1</v>
      </c>
      <c r="F30" s="44">
        <v>5919</v>
      </c>
      <c r="G30" s="44">
        <v>5758.3</v>
      </c>
    </row>
    <row r="31" spans="1:7" ht="13.5" customHeight="1" x14ac:dyDescent="0.25">
      <c r="A31" s="23">
        <v>11</v>
      </c>
      <c r="B31" s="24">
        <v>101610014</v>
      </c>
      <c r="C31" s="25" t="s">
        <v>55</v>
      </c>
      <c r="D31" s="26" t="s">
        <v>0</v>
      </c>
      <c r="E31" s="83">
        <v>1</v>
      </c>
      <c r="F31" s="44">
        <v>3300</v>
      </c>
      <c r="G31" s="44">
        <v>3245</v>
      </c>
    </row>
    <row r="32" spans="1:7" ht="13.5" customHeight="1" x14ac:dyDescent="0.25">
      <c r="A32" s="23">
        <v>12</v>
      </c>
      <c r="B32" s="24">
        <v>101610018</v>
      </c>
      <c r="C32" s="25" t="s">
        <v>55</v>
      </c>
      <c r="D32" s="26" t="s">
        <v>0</v>
      </c>
      <c r="E32" s="83">
        <v>1</v>
      </c>
      <c r="F32" s="44">
        <v>3300</v>
      </c>
      <c r="G32" s="44">
        <v>3245</v>
      </c>
    </row>
    <row r="33" spans="1:7" ht="13.5" customHeight="1" x14ac:dyDescent="0.25">
      <c r="A33" s="23">
        <v>13</v>
      </c>
      <c r="B33" s="24">
        <v>101610017</v>
      </c>
      <c r="C33" s="25" t="s">
        <v>55</v>
      </c>
      <c r="D33" s="26" t="s">
        <v>0</v>
      </c>
      <c r="E33" s="83">
        <v>1</v>
      </c>
      <c r="F33" s="44">
        <v>3300</v>
      </c>
      <c r="G33" s="44">
        <v>3245</v>
      </c>
    </row>
    <row r="34" spans="1:7" ht="13.5" customHeight="1" x14ac:dyDescent="0.25">
      <c r="A34" s="23">
        <v>14</v>
      </c>
      <c r="B34" s="24">
        <v>101610016</v>
      </c>
      <c r="C34" s="25" t="s">
        <v>55</v>
      </c>
      <c r="D34" s="26" t="s">
        <v>0</v>
      </c>
      <c r="E34" s="83">
        <v>1</v>
      </c>
      <c r="F34" s="44">
        <v>3300</v>
      </c>
      <c r="G34" s="44">
        <v>2453</v>
      </c>
    </row>
    <row r="35" spans="1:7" ht="13.5" customHeight="1" x14ac:dyDescent="0.25">
      <c r="A35" s="23">
        <v>15</v>
      </c>
      <c r="B35" s="24">
        <v>101610015</v>
      </c>
      <c r="C35" s="25" t="s">
        <v>55</v>
      </c>
      <c r="D35" s="26" t="s">
        <v>0</v>
      </c>
      <c r="E35" s="83">
        <v>1</v>
      </c>
      <c r="F35" s="44">
        <v>3300</v>
      </c>
      <c r="G35" s="44">
        <v>2453</v>
      </c>
    </row>
    <row r="36" spans="1:7" ht="13.5" customHeight="1" x14ac:dyDescent="0.25">
      <c r="A36" s="23"/>
      <c r="B36" s="24"/>
      <c r="C36" s="25"/>
      <c r="D36" s="26"/>
      <c r="E36" s="83"/>
      <c r="F36" s="44"/>
      <c r="G36" s="44"/>
    </row>
    <row r="37" spans="1:7" ht="13.8" thickBot="1" x14ac:dyDescent="0.3">
      <c r="A37" s="23"/>
      <c r="B37" s="24"/>
      <c r="C37" s="25"/>
      <c r="D37" s="26"/>
      <c r="E37" s="83"/>
      <c r="F37" s="44"/>
      <c r="G37" s="44"/>
    </row>
    <row r="38" spans="1:7" ht="13.8" thickBot="1" x14ac:dyDescent="0.3">
      <c r="A38" s="28"/>
      <c r="B38" s="29" t="s">
        <v>15</v>
      </c>
      <c r="C38" s="30"/>
      <c r="D38" s="30"/>
      <c r="E38" s="85">
        <f>SUM(E21:E37)</f>
        <v>15</v>
      </c>
      <c r="F38" s="45">
        <f>SUM(F21:F37)</f>
        <v>92190</v>
      </c>
      <c r="G38" s="46">
        <f>SUM(G21:G37)</f>
        <v>81447.400000000009</v>
      </c>
    </row>
    <row r="39" spans="1:7" ht="13.8" thickBot="1" x14ac:dyDescent="0.3"/>
    <row r="40" spans="1:7" s="22" customFormat="1" ht="15" customHeight="1" thickBot="1" x14ac:dyDescent="0.35">
      <c r="A40" s="48" t="s">
        <v>96</v>
      </c>
      <c r="B40" s="49"/>
      <c r="C40" s="49"/>
      <c r="D40" s="49"/>
      <c r="E40" s="75"/>
      <c r="F40" s="50"/>
      <c r="G40" s="51"/>
    </row>
    <row r="41" spans="1:7" s="22" customFormat="1" ht="15" customHeight="1" x14ac:dyDescent="0.3">
      <c r="A41" s="54">
        <v>1</v>
      </c>
      <c r="B41" s="55"/>
      <c r="C41" s="56" t="s">
        <v>38</v>
      </c>
      <c r="D41" s="57" t="s">
        <v>0</v>
      </c>
      <c r="E41" s="76">
        <v>6</v>
      </c>
      <c r="F41" s="58">
        <v>400</v>
      </c>
      <c r="G41" s="59">
        <v>2400</v>
      </c>
    </row>
    <row r="42" spans="1:7" s="22" customFormat="1" ht="13.5" customHeight="1" thickBot="1" x14ac:dyDescent="0.35">
      <c r="A42" s="54"/>
      <c r="B42" s="55"/>
      <c r="C42" s="56"/>
      <c r="D42" s="57"/>
      <c r="E42" s="76"/>
      <c r="F42" s="58"/>
      <c r="G42" s="59"/>
    </row>
    <row r="43" spans="1:7" s="22" customFormat="1" ht="15" customHeight="1" thickBot="1" x14ac:dyDescent="0.3">
      <c r="A43" s="61"/>
      <c r="B43" s="67" t="s">
        <v>11</v>
      </c>
      <c r="C43" s="68"/>
      <c r="D43" s="68"/>
      <c r="E43" s="77">
        <f>SUM(E41:E42)</f>
        <v>6</v>
      </c>
      <c r="F43" s="65">
        <f>SUM(F41:F42)</f>
        <v>400</v>
      </c>
      <c r="G43" s="66">
        <f>SUM(G41:G42)</f>
        <v>2400</v>
      </c>
    </row>
    <row r="45" spans="1:7" x14ac:dyDescent="0.25">
      <c r="A45" s="40" t="s">
        <v>31</v>
      </c>
      <c r="E45" s="74"/>
      <c r="F45" s="74" t="s">
        <v>125</v>
      </c>
    </row>
  </sheetData>
  <mergeCells count="8">
    <mergeCell ref="G6:G8"/>
    <mergeCell ref="E7:E8"/>
    <mergeCell ref="F7:F8"/>
    <mergeCell ref="A6:A8"/>
    <mergeCell ref="B6:B8"/>
    <mergeCell ref="C6:C8"/>
    <mergeCell ref="D6:D8"/>
    <mergeCell ref="E6:F6"/>
  </mergeCells>
  <pageMargins left="0.70866141732283472" right="0.51181102362204722" top="0.74803149606299213" bottom="0.74803149606299213" header="0.31496062992125984" footer="0.31496062992125984"/>
  <pageSetup paperSize="9" scale="93" orientation="portrait" r:id="rId1"/>
  <colBreaks count="1" manualBreakCount="1">
    <brk id="7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E4" sqref="E4"/>
    </sheetView>
  </sheetViews>
  <sheetFormatPr defaultColWidth="9.109375" defaultRowHeight="13.2" x14ac:dyDescent="0.25"/>
  <cols>
    <col min="1" max="1" width="9.109375" style="1"/>
    <col min="2" max="2" width="12.33203125" style="1" customWidth="1"/>
    <col min="3" max="3" width="34.33203125" style="1" customWidth="1"/>
    <col min="4" max="4" width="9.109375" style="1"/>
    <col min="5" max="5" width="8.44140625" style="104" customWidth="1"/>
    <col min="6" max="7" width="13.33203125" style="98" customWidth="1"/>
    <col min="8" max="16384" width="9.109375" style="1"/>
  </cols>
  <sheetData>
    <row r="1" spans="1:7" s="2" customFormat="1" ht="16.5" customHeight="1" x14ac:dyDescent="0.3">
      <c r="A1" s="39"/>
      <c r="B1" s="39"/>
      <c r="C1" s="39"/>
      <c r="D1" s="243" t="s">
        <v>30</v>
      </c>
      <c r="F1" s="89"/>
      <c r="G1" s="89"/>
    </row>
    <row r="2" spans="1:7" s="2" customFormat="1" ht="15.6" x14ac:dyDescent="0.3">
      <c r="A2" s="39"/>
      <c r="B2" s="39"/>
      <c r="C2" s="39"/>
      <c r="D2" s="39"/>
      <c r="E2" s="99" t="s">
        <v>126</v>
      </c>
      <c r="F2" s="89"/>
      <c r="G2" s="89"/>
    </row>
    <row r="3" spans="1:7" s="2" customFormat="1" ht="15.6" x14ac:dyDescent="0.3">
      <c r="A3" s="39"/>
      <c r="B3" s="39"/>
      <c r="C3" s="39"/>
      <c r="D3" s="39"/>
      <c r="E3" s="99" t="s">
        <v>26</v>
      </c>
      <c r="F3" s="89"/>
      <c r="G3" s="89"/>
    </row>
    <row r="4" spans="1:7" s="2" customFormat="1" ht="16.2" thickBot="1" x14ac:dyDescent="0.35">
      <c r="A4" s="39"/>
      <c r="B4" s="39"/>
      <c r="C4" s="39"/>
      <c r="D4" s="39"/>
      <c r="E4" s="99" t="s">
        <v>176</v>
      </c>
      <c r="F4" s="89"/>
      <c r="G4" s="89"/>
    </row>
    <row r="5" spans="1:7" s="22" customFormat="1" ht="27.6" x14ac:dyDescent="0.3">
      <c r="A5" s="31" t="s">
        <v>1</v>
      </c>
      <c r="B5" s="33" t="s">
        <v>92</v>
      </c>
      <c r="C5" s="35" t="s">
        <v>3</v>
      </c>
      <c r="D5" s="35" t="s">
        <v>4</v>
      </c>
      <c r="E5" s="86"/>
      <c r="F5" s="82"/>
      <c r="G5" s="79" t="s">
        <v>18</v>
      </c>
    </row>
    <row r="6" spans="1:7" s="27" customFormat="1" ht="18" customHeight="1" thickBot="1" x14ac:dyDescent="0.35">
      <c r="A6" s="32"/>
      <c r="B6" s="34"/>
      <c r="C6" s="36"/>
      <c r="D6" s="36"/>
      <c r="E6" s="194" t="s">
        <v>5</v>
      </c>
      <c r="F6" s="81" t="s">
        <v>6</v>
      </c>
      <c r="G6" s="80"/>
    </row>
    <row r="7" spans="1:7" s="27" customFormat="1" ht="18" thickBot="1" x14ac:dyDescent="0.35">
      <c r="A7" s="37"/>
      <c r="B7" s="41"/>
      <c r="C7" s="41" t="s">
        <v>24</v>
      </c>
      <c r="D7" s="41"/>
      <c r="E7" s="100"/>
      <c r="F7" s="90"/>
      <c r="G7" s="91"/>
    </row>
    <row r="8" spans="1:7" s="27" customFormat="1" ht="13.8" thickBot="1" x14ac:dyDescent="0.35">
      <c r="A8" s="19" t="s">
        <v>20</v>
      </c>
      <c r="B8" s="20"/>
      <c r="C8" s="20"/>
      <c r="D8" s="20"/>
      <c r="E8" s="110"/>
      <c r="F8" s="21"/>
      <c r="G8" s="105"/>
    </row>
    <row r="9" spans="1:7" s="2" customFormat="1" x14ac:dyDescent="0.25">
      <c r="A9" s="23">
        <v>1</v>
      </c>
      <c r="B9" s="24">
        <v>111310214</v>
      </c>
      <c r="C9" s="25" t="s">
        <v>45</v>
      </c>
      <c r="D9" s="26" t="s">
        <v>0</v>
      </c>
      <c r="E9" s="108">
        <v>1</v>
      </c>
      <c r="F9" s="106">
        <v>1700</v>
      </c>
      <c r="G9" s="107">
        <v>1700</v>
      </c>
    </row>
    <row r="10" spans="1:7" s="22" customFormat="1" x14ac:dyDescent="0.3">
      <c r="A10" s="23">
        <v>2</v>
      </c>
      <c r="B10" s="24">
        <v>111310203</v>
      </c>
      <c r="C10" s="25" t="s">
        <v>45</v>
      </c>
      <c r="D10" s="26" t="s">
        <v>0</v>
      </c>
      <c r="E10" s="108">
        <v>3</v>
      </c>
      <c r="F10" s="106">
        <v>5112</v>
      </c>
      <c r="G10" s="107">
        <v>5112</v>
      </c>
    </row>
    <row r="11" spans="1:7" s="22" customFormat="1" ht="14.25" customHeight="1" thickBot="1" x14ac:dyDescent="0.35">
      <c r="A11" s="23">
        <v>3</v>
      </c>
      <c r="B11" s="24">
        <v>111310202</v>
      </c>
      <c r="C11" s="25" t="s">
        <v>93</v>
      </c>
      <c r="D11" s="26" t="s">
        <v>0</v>
      </c>
      <c r="E11" s="108">
        <v>1</v>
      </c>
      <c r="F11" s="106">
        <v>2300</v>
      </c>
      <c r="G11" s="107">
        <v>2300</v>
      </c>
    </row>
    <row r="12" spans="1:7" s="27" customFormat="1" ht="13.8" thickBot="1" x14ac:dyDescent="0.3">
      <c r="A12" s="28"/>
      <c r="B12" s="29" t="s">
        <v>8</v>
      </c>
      <c r="C12" s="30"/>
      <c r="D12" s="30"/>
      <c r="E12" s="112">
        <f>SUM(E9:E11)</f>
        <v>5</v>
      </c>
      <c r="F12" s="113">
        <f>SUM(F9:F11)</f>
        <v>9112</v>
      </c>
      <c r="G12" s="113">
        <f>SUM(G9:G11)</f>
        <v>9112</v>
      </c>
    </row>
    <row r="13" spans="1:7" s="13" customFormat="1" ht="13.8" thickBot="1" x14ac:dyDescent="0.35">
      <c r="A13" s="19" t="s">
        <v>19</v>
      </c>
      <c r="B13" s="20"/>
      <c r="C13" s="20"/>
      <c r="D13" s="20"/>
      <c r="E13" s="110"/>
      <c r="F13" s="21"/>
      <c r="G13" s="105"/>
    </row>
    <row r="14" spans="1:7" s="13" customFormat="1" x14ac:dyDescent="0.3">
      <c r="A14" s="23">
        <v>1</v>
      </c>
      <c r="B14" s="24">
        <v>111310241</v>
      </c>
      <c r="C14" s="25" t="s">
        <v>45</v>
      </c>
      <c r="D14" s="26" t="s">
        <v>0</v>
      </c>
      <c r="E14" s="108">
        <v>1</v>
      </c>
      <c r="F14" s="106">
        <v>1700</v>
      </c>
      <c r="G14" s="106">
        <v>1700</v>
      </c>
    </row>
    <row r="15" spans="1:7" s="13" customFormat="1" x14ac:dyDescent="0.3">
      <c r="A15" s="23">
        <v>2</v>
      </c>
      <c r="B15" s="24">
        <v>111310242</v>
      </c>
      <c r="C15" s="25" t="s">
        <v>43</v>
      </c>
      <c r="D15" s="26" t="s">
        <v>0</v>
      </c>
      <c r="E15" s="108">
        <v>1</v>
      </c>
      <c r="F15" s="106">
        <v>780</v>
      </c>
      <c r="G15" s="106">
        <v>780</v>
      </c>
    </row>
    <row r="16" spans="1:7" s="13" customFormat="1" ht="16.5" customHeight="1" thickBot="1" x14ac:dyDescent="0.35">
      <c r="A16" s="23">
        <v>3</v>
      </c>
      <c r="B16" s="24">
        <v>111310230</v>
      </c>
      <c r="C16" s="25" t="s">
        <v>72</v>
      </c>
      <c r="D16" s="26" t="s">
        <v>0</v>
      </c>
      <c r="E16" s="108">
        <v>1</v>
      </c>
      <c r="F16" s="106">
        <v>1500</v>
      </c>
      <c r="G16" s="106">
        <v>1500</v>
      </c>
    </row>
    <row r="17" spans="1:7" s="13" customFormat="1" ht="13.8" thickBot="1" x14ac:dyDescent="0.3">
      <c r="A17" s="28"/>
      <c r="B17" s="29" t="s">
        <v>7</v>
      </c>
      <c r="C17" s="30"/>
      <c r="D17" s="30"/>
      <c r="E17" s="112">
        <f>SUM(E14:E16)</f>
        <v>3</v>
      </c>
      <c r="F17" s="113">
        <f>SUM(F14:F16)</f>
        <v>3980</v>
      </c>
      <c r="G17" s="114">
        <f>SUM(G14:G16)</f>
        <v>3980</v>
      </c>
    </row>
    <row r="18" spans="1:7" s="3" customFormat="1" ht="13.8" thickBot="1" x14ac:dyDescent="0.3">
      <c r="A18" s="19" t="s">
        <v>71</v>
      </c>
      <c r="B18" s="20"/>
      <c r="C18" s="20"/>
      <c r="D18" s="20"/>
      <c r="E18" s="110"/>
      <c r="F18" s="21"/>
      <c r="G18" s="105"/>
    </row>
    <row r="19" spans="1:7" s="3" customFormat="1" x14ac:dyDescent="0.25">
      <c r="A19" s="23">
        <v>1</v>
      </c>
      <c r="B19" s="24">
        <v>111310306</v>
      </c>
      <c r="C19" s="25" t="s">
        <v>43</v>
      </c>
      <c r="D19" s="26" t="s">
        <v>0</v>
      </c>
      <c r="E19" s="108">
        <v>1</v>
      </c>
      <c r="F19" s="106">
        <v>720</v>
      </c>
      <c r="G19" s="107">
        <v>720</v>
      </c>
    </row>
    <row r="20" spans="1:7" s="22" customFormat="1" ht="13.8" thickBot="1" x14ac:dyDescent="0.35">
      <c r="A20" s="23"/>
      <c r="B20" s="24"/>
      <c r="C20" s="25"/>
      <c r="D20" s="26"/>
      <c r="E20" s="108"/>
      <c r="F20" s="106"/>
      <c r="G20" s="107"/>
    </row>
    <row r="21" spans="1:7" s="27" customFormat="1" ht="13.8" thickBot="1" x14ac:dyDescent="0.3">
      <c r="A21" s="28"/>
      <c r="B21" s="29" t="s">
        <v>12</v>
      </c>
      <c r="C21" s="30"/>
      <c r="D21" s="30"/>
      <c r="E21" s="112">
        <f>SUM(E19:E20)</f>
        <v>1</v>
      </c>
      <c r="F21" s="113">
        <f>SUM(F19:F20)</f>
        <v>720</v>
      </c>
      <c r="G21" s="114">
        <f>SUM(G19:G20)</f>
        <v>720</v>
      </c>
    </row>
    <row r="22" spans="1:7" ht="13.8" thickBot="1" x14ac:dyDescent="0.3"/>
    <row r="23" spans="1:7" ht="13.8" thickBot="1" x14ac:dyDescent="0.3">
      <c r="A23" s="19" t="s">
        <v>94</v>
      </c>
      <c r="B23" s="20"/>
      <c r="C23" s="20"/>
      <c r="D23" s="20"/>
      <c r="E23" s="110"/>
      <c r="F23" s="21"/>
      <c r="G23" s="105"/>
    </row>
    <row r="24" spans="1:7" x14ac:dyDescent="0.25">
      <c r="A24" s="23">
        <v>1</v>
      </c>
      <c r="B24" s="24">
        <v>111310313</v>
      </c>
      <c r="C24" s="25" t="s">
        <v>73</v>
      </c>
      <c r="D24" s="26" t="s">
        <v>0</v>
      </c>
      <c r="E24" s="108">
        <v>3</v>
      </c>
      <c r="F24" s="106">
        <v>585</v>
      </c>
      <c r="G24" s="106">
        <v>585</v>
      </c>
    </row>
    <row r="25" spans="1:7" x14ac:dyDescent="0.25">
      <c r="A25" s="23">
        <v>2</v>
      </c>
      <c r="B25" s="24">
        <v>111310317</v>
      </c>
      <c r="C25" s="25" t="s">
        <v>73</v>
      </c>
      <c r="D25" s="26" t="s">
        <v>0</v>
      </c>
      <c r="E25" s="108">
        <v>14</v>
      </c>
      <c r="F25" s="106">
        <v>5558</v>
      </c>
      <c r="G25" s="106">
        <v>5558</v>
      </c>
    </row>
    <row r="26" spans="1:7" x14ac:dyDescent="0.25">
      <c r="A26" s="23">
        <v>3</v>
      </c>
      <c r="B26" s="24">
        <v>111310311</v>
      </c>
      <c r="C26" s="25" t="s">
        <v>73</v>
      </c>
      <c r="D26" s="26" t="s">
        <v>0</v>
      </c>
      <c r="E26" s="108">
        <v>4</v>
      </c>
      <c r="F26" s="106">
        <v>820</v>
      </c>
      <c r="G26" s="106">
        <v>820</v>
      </c>
    </row>
    <row r="27" spans="1:7" ht="13.8" thickBot="1" x14ac:dyDescent="0.3">
      <c r="A27" s="23">
        <v>4</v>
      </c>
      <c r="B27" s="24">
        <v>111310316</v>
      </c>
      <c r="C27" s="25" t="s">
        <v>73</v>
      </c>
      <c r="D27" s="26" t="s">
        <v>0</v>
      </c>
      <c r="E27" s="108">
        <v>10</v>
      </c>
      <c r="F27" s="106">
        <v>3160</v>
      </c>
      <c r="G27" s="106">
        <v>3160</v>
      </c>
    </row>
    <row r="28" spans="1:7" ht="13.8" thickBot="1" x14ac:dyDescent="0.3">
      <c r="A28" s="28"/>
      <c r="B28" s="29" t="s">
        <v>16</v>
      </c>
      <c r="C28" s="30"/>
      <c r="D28" s="30"/>
      <c r="E28" s="112">
        <f>SUM(E27:E27)</f>
        <v>10</v>
      </c>
      <c r="F28" s="113">
        <f>SUM(F24:F27)</f>
        <v>10123</v>
      </c>
      <c r="G28" s="114">
        <f>SUM(G24:G27)</f>
        <v>10123</v>
      </c>
    </row>
    <row r="30" spans="1:7" s="195" customFormat="1" x14ac:dyDescent="0.25">
      <c r="C30" s="195" t="s">
        <v>95</v>
      </c>
      <c r="E30" s="196"/>
      <c r="F30" s="197">
        <f>SUM(F12+F17+F21+F28)</f>
        <v>23935</v>
      </c>
      <c r="G30" s="198">
        <f>SUM(G12+G17+G21+G28)</f>
        <v>23935</v>
      </c>
    </row>
    <row r="31" spans="1:7" s="195" customFormat="1" x14ac:dyDescent="0.25">
      <c r="E31" s="196"/>
      <c r="F31" s="197"/>
      <c r="G31" s="198"/>
    </row>
    <row r="33" spans="1:7" s="2" customFormat="1" x14ac:dyDescent="0.25">
      <c r="A33" s="40" t="s">
        <v>31</v>
      </c>
      <c r="B33" s="40"/>
      <c r="C33" s="40"/>
      <c r="D33" s="40"/>
      <c r="E33" s="103"/>
      <c r="F33" s="97" t="s">
        <v>125</v>
      </c>
      <c r="G33" s="109"/>
    </row>
  </sheetData>
  <phoneticPr fontId="0" type="noConversion"/>
  <pageMargins left="0.70866141732283472" right="0.70866141732283472" top="0.35433070866141736" bottom="0.35433070866141736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9"/>
  <sheetViews>
    <sheetView tabSelected="1" workbookViewId="0">
      <selection activeCell="H7" sqref="H7"/>
    </sheetView>
  </sheetViews>
  <sheetFormatPr defaultColWidth="9.109375" defaultRowHeight="13.2" x14ac:dyDescent="0.25"/>
  <cols>
    <col min="1" max="1" width="3.5546875" style="40" customWidth="1"/>
    <col min="2" max="2" width="8.44140625" style="40" customWidth="1"/>
    <col min="3" max="3" width="9.109375" style="40"/>
    <col min="4" max="4" width="30.44140625" style="40" customWidth="1"/>
    <col min="5" max="5" width="9.109375" style="40"/>
    <col min="6" max="6" width="10.88671875" style="103" customWidth="1"/>
    <col min="7" max="7" width="11.6640625" style="241" customWidth="1"/>
    <col min="8" max="8" width="12.5546875" style="40" customWidth="1"/>
    <col min="9" max="16384" width="9.109375" style="40"/>
  </cols>
  <sheetData>
    <row r="1" spans="2:7" customFormat="1" ht="15.6" x14ac:dyDescent="0.3">
      <c r="B1" s="39"/>
      <c r="C1" s="39"/>
      <c r="D1" s="39"/>
      <c r="E1" s="39" t="s">
        <v>97</v>
      </c>
      <c r="F1" s="99"/>
      <c r="G1" s="205"/>
    </row>
    <row r="2" spans="2:7" customFormat="1" ht="15.6" x14ac:dyDescent="0.3">
      <c r="B2" s="39"/>
      <c r="C2" s="39"/>
      <c r="D2" s="39"/>
      <c r="E2" s="39" t="s">
        <v>124</v>
      </c>
      <c r="F2" s="99"/>
      <c r="G2" s="205"/>
    </row>
    <row r="3" spans="2:7" customFormat="1" ht="15.6" x14ac:dyDescent="0.3">
      <c r="B3" s="39"/>
      <c r="C3" s="39"/>
      <c r="D3" s="39"/>
      <c r="E3" s="39" t="s">
        <v>27</v>
      </c>
      <c r="F3" s="99"/>
      <c r="G3" s="205"/>
    </row>
    <row r="4" spans="2:7" customFormat="1" ht="16.2" thickBot="1" x14ac:dyDescent="0.35">
      <c r="B4" s="39"/>
      <c r="C4" s="39"/>
      <c r="D4" s="39"/>
      <c r="E4" s="39" t="s">
        <v>177</v>
      </c>
      <c r="F4" s="99"/>
      <c r="G4" s="205"/>
    </row>
    <row r="5" spans="2:7" customFormat="1" ht="39.6" x14ac:dyDescent="0.3">
      <c r="B5" s="199" t="s">
        <v>1</v>
      </c>
      <c r="C5" s="201" t="s">
        <v>2</v>
      </c>
      <c r="D5" s="203" t="s">
        <v>3</v>
      </c>
      <c r="E5" s="203" t="s">
        <v>4</v>
      </c>
      <c r="F5" s="87" t="s">
        <v>5</v>
      </c>
      <c r="G5" s="206" t="s">
        <v>6</v>
      </c>
    </row>
    <row r="6" spans="2:7" customFormat="1" ht="14.4" thickBot="1" x14ac:dyDescent="0.35">
      <c r="B6" s="200"/>
      <c r="C6" s="202"/>
      <c r="D6" s="204"/>
      <c r="E6" s="204"/>
      <c r="F6" s="87"/>
      <c r="G6" s="206"/>
    </row>
    <row r="7" spans="2:7" s="210" customFormat="1" ht="16.5" customHeight="1" thickBot="1" x14ac:dyDescent="0.35">
      <c r="B7" s="207" t="s">
        <v>98</v>
      </c>
      <c r="C7" s="207"/>
      <c r="D7" s="207"/>
      <c r="E7" s="207"/>
      <c r="F7" s="208"/>
      <c r="G7" s="209"/>
    </row>
    <row r="8" spans="2:7" ht="13.8" thickBot="1" x14ac:dyDescent="0.3">
      <c r="B8" s="19" t="s">
        <v>99</v>
      </c>
      <c r="C8" s="20"/>
      <c r="D8" s="20"/>
      <c r="E8" s="20"/>
      <c r="F8" s="110"/>
      <c r="G8" s="43"/>
    </row>
    <row r="9" spans="2:7" x14ac:dyDescent="0.25">
      <c r="B9" s="23">
        <v>1</v>
      </c>
      <c r="C9" s="24"/>
      <c r="D9" s="25" t="s">
        <v>73</v>
      </c>
      <c r="E9" s="26" t="s">
        <v>0</v>
      </c>
      <c r="F9" s="108">
        <v>6</v>
      </c>
      <c r="G9" s="211">
        <v>5310</v>
      </c>
    </row>
    <row r="10" spans="2:7" ht="13.8" thickBot="1" x14ac:dyDescent="0.3">
      <c r="B10" s="23">
        <v>2</v>
      </c>
      <c r="C10" s="24"/>
      <c r="D10" s="25" t="s">
        <v>100</v>
      </c>
      <c r="E10" s="26" t="s">
        <v>0</v>
      </c>
      <c r="F10" s="108">
        <v>2</v>
      </c>
      <c r="G10" s="211">
        <v>3408</v>
      </c>
    </row>
    <row r="11" spans="2:7" s="47" customFormat="1" ht="13.8" thickBot="1" x14ac:dyDescent="0.3">
      <c r="B11" s="28"/>
      <c r="C11" s="212" t="s">
        <v>9</v>
      </c>
      <c r="D11" s="213"/>
      <c r="E11" s="213"/>
      <c r="F11" s="112">
        <f>SUM(F9:F10)</f>
        <v>8</v>
      </c>
      <c r="G11" s="214">
        <f>SUM(G9:G10)</f>
        <v>8718</v>
      </c>
    </row>
    <row r="12" spans="2:7" s="47" customFormat="1" ht="13.8" thickBot="1" x14ac:dyDescent="0.3">
      <c r="B12" s="28"/>
      <c r="C12" s="213"/>
      <c r="D12" s="213"/>
      <c r="E12" s="213"/>
      <c r="F12" s="215"/>
      <c r="G12" s="216"/>
    </row>
    <row r="13" spans="2:7" s="27" customFormat="1" ht="13.8" thickBot="1" x14ac:dyDescent="0.35">
      <c r="B13" s="19" t="s">
        <v>101</v>
      </c>
      <c r="C13" s="20"/>
      <c r="D13" s="20"/>
      <c r="E13" s="20"/>
      <c r="F13" s="110"/>
      <c r="G13" s="43"/>
    </row>
    <row r="14" spans="2:7" s="27" customFormat="1" ht="13.8" thickBot="1" x14ac:dyDescent="0.35">
      <c r="B14" s="23">
        <v>1</v>
      </c>
      <c r="C14" s="24"/>
      <c r="D14" s="25" t="s">
        <v>102</v>
      </c>
      <c r="E14" s="26" t="s">
        <v>0</v>
      </c>
      <c r="F14" s="108">
        <v>1</v>
      </c>
      <c r="G14" s="211">
        <v>3614</v>
      </c>
    </row>
    <row r="15" spans="2:7" s="27" customFormat="1" ht="13.8" thickBot="1" x14ac:dyDescent="0.3">
      <c r="B15" s="28"/>
      <c r="C15" s="29" t="s">
        <v>103</v>
      </c>
      <c r="D15" s="30"/>
      <c r="E15" s="30"/>
      <c r="F15" s="112">
        <f>SUM(F14:F14)</f>
        <v>1</v>
      </c>
      <c r="G15" s="214">
        <f>SUM(G14:G14)</f>
        <v>3614</v>
      </c>
    </row>
    <row r="16" spans="2:7" s="27" customFormat="1" ht="13.8" thickBot="1" x14ac:dyDescent="0.3">
      <c r="B16" s="28"/>
      <c r="C16" s="30"/>
      <c r="D16" s="30"/>
      <c r="E16" s="30"/>
      <c r="F16" s="215"/>
      <c r="G16" s="216"/>
    </row>
    <row r="17" spans="2:7" s="22" customFormat="1" ht="13.8" thickBot="1" x14ac:dyDescent="0.35">
      <c r="B17" s="19" t="s">
        <v>104</v>
      </c>
      <c r="C17" s="20"/>
      <c r="D17" s="20"/>
      <c r="E17" s="20"/>
      <c r="F17" s="110"/>
      <c r="G17" s="43"/>
    </row>
    <row r="18" spans="2:7" s="22" customFormat="1" x14ac:dyDescent="0.3">
      <c r="B18" s="23">
        <v>1</v>
      </c>
      <c r="C18" s="24"/>
      <c r="D18" s="25" t="s">
        <v>33</v>
      </c>
      <c r="E18" s="26" t="s">
        <v>0</v>
      </c>
      <c r="F18" s="108">
        <v>1</v>
      </c>
      <c r="G18" s="211">
        <v>930</v>
      </c>
    </row>
    <row r="19" spans="2:7" s="22" customFormat="1" x14ac:dyDescent="0.3">
      <c r="B19" s="23">
        <v>2</v>
      </c>
      <c r="C19" s="24"/>
      <c r="D19" s="25" t="s">
        <v>102</v>
      </c>
      <c r="E19" s="26" t="s">
        <v>0</v>
      </c>
      <c r="F19" s="108">
        <v>1</v>
      </c>
      <c r="G19" s="211">
        <v>980</v>
      </c>
    </row>
    <row r="20" spans="2:7" s="22" customFormat="1" ht="13.8" thickBot="1" x14ac:dyDescent="0.35">
      <c r="B20" s="23"/>
      <c r="C20" s="24"/>
      <c r="D20" s="25"/>
      <c r="E20" s="26"/>
      <c r="F20" s="217"/>
      <c r="G20" s="218"/>
    </row>
    <row r="21" spans="2:7" s="27" customFormat="1" ht="13.8" thickBot="1" x14ac:dyDescent="0.3">
      <c r="B21" s="28"/>
      <c r="C21" s="29" t="s">
        <v>105</v>
      </c>
      <c r="D21" s="30"/>
      <c r="E21" s="30"/>
      <c r="F21" s="112">
        <f>SUM(F18:F20)</f>
        <v>2</v>
      </c>
      <c r="G21" s="214">
        <f>SUM(G18:G20)</f>
        <v>1910</v>
      </c>
    </row>
    <row r="22" spans="2:7" s="22" customFormat="1" ht="13.8" thickBot="1" x14ac:dyDescent="0.35">
      <c r="B22" s="19" t="s">
        <v>106</v>
      </c>
      <c r="C22" s="219"/>
      <c r="D22" s="219"/>
      <c r="E22" s="26"/>
      <c r="F22" s="108"/>
      <c r="G22" s="211"/>
    </row>
    <row r="23" spans="2:7" s="22" customFormat="1" x14ac:dyDescent="0.3">
      <c r="B23" s="23">
        <v>1</v>
      </c>
      <c r="C23" s="24"/>
      <c r="D23" s="25" t="s">
        <v>32</v>
      </c>
      <c r="E23" s="26" t="s">
        <v>0</v>
      </c>
      <c r="F23" s="108">
        <v>1</v>
      </c>
      <c r="G23" s="211">
        <v>900</v>
      </c>
    </row>
    <row r="24" spans="2:7" s="27" customFormat="1" ht="13.8" thickBot="1" x14ac:dyDescent="0.35">
      <c r="B24" s="23">
        <v>2</v>
      </c>
      <c r="C24" s="24"/>
      <c r="D24" s="25" t="s">
        <v>33</v>
      </c>
      <c r="E24" s="26" t="s">
        <v>0</v>
      </c>
      <c r="F24" s="108">
        <v>1</v>
      </c>
      <c r="G24" s="211">
        <v>900</v>
      </c>
    </row>
    <row r="25" spans="2:7" s="27" customFormat="1" ht="13.8" thickBot="1" x14ac:dyDescent="0.3">
      <c r="B25" s="220"/>
      <c r="C25" s="212" t="s">
        <v>107</v>
      </c>
      <c r="D25" s="213"/>
      <c r="E25" s="213"/>
      <c r="F25" s="112">
        <f>SUM(F23:F24)</f>
        <v>2</v>
      </c>
      <c r="G25" s="214">
        <f>SUM(G23:G24)</f>
        <v>1800</v>
      </c>
    </row>
    <row r="26" spans="2:7" s="27" customFormat="1" ht="13.8" thickBot="1" x14ac:dyDescent="0.3">
      <c r="B26" s="221"/>
      <c r="C26" s="213"/>
      <c r="D26" s="213"/>
      <c r="E26" s="213"/>
      <c r="F26" s="215"/>
      <c r="G26" s="216"/>
    </row>
    <row r="27" spans="2:7" s="22" customFormat="1" ht="13.8" thickBot="1" x14ac:dyDescent="0.35">
      <c r="B27" s="19" t="s">
        <v>108</v>
      </c>
      <c r="C27" s="20"/>
      <c r="D27" s="20"/>
      <c r="E27" s="20"/>
      <c r="F27" s="110"/>
      <c r="G27" s="43"/>
    </row>
    <row r="28" spans="2:7" s="22" customFormat="1" ht="13.8" thickBot="1" x14ac:dyDescent="0.35">
      <c r="B28" s="23">
        <v>1</v>
      </c>
      <c r="C28" s="24"/>
      <c r="D28" s="25" t="s">
        <v>48</v>
      </c>
      <c r="E28" s="26"/>
      <c r="F28" s="108"/>
      <c r="G28" s="211">
        <v>3255.5</v>
      </c>
    </row>
    <row r="29" spans="2:7" ht="13.8" thickBot="1" x14ac:dyDescent="0.3">
      <c r="B29" s="28"/>
      <c r="C29" s="29" t="s">
        <v>109</v>
      </c>
      <c r="D29" s="30"/>
      <c r="E29" s="30"/>
      <c r="F29" s="112">
        <f>SUM(F27:F28)</f>
        <v>0</v>
      </c>
      <c r="G29" s="214">
        <f>SUM(G27:G28)</f>
        <v>3255.5</v>
      </c>
    </row>
    <row r="30" spans="2:7" ht="13.8" thickBot="1" x14ac:dyDescent="0.3">
      <c r="B30" s="28"/>
      <c r="C30" s="30"/>
      <c r="D30" s="30"/>
      <c r="E30" s="30"/>
      <c r="F30" s="215"/>
      <c r="G30" s="216"/>
    </row>
    <row r="31" spans="2:7" ht="13.8" thickBot="1" x14ac:dyDescent="0.3">
      <c r="B31" s="19" t="s">
        <v>110</v>
      </c>
      <c r="C31" s="20"/>
      <c r="D31" s="20"/>
      <c r="E31" s="20"/>
      <c r="F31" s="110"/>
      <c r="G31" s="43"/>
    </row>
    <row r="32" spans="2:7" x14ac:dyDescent="0.25">
      <c r="B32" s="23">
        <v>1</v>
      </c>
      <c r="C32" s="24"/>
      <c r="D32" s="25" t="s">
        <v>111</v>
      </c>
      <c r="E32" s="26" t="s">
        <v>0</v>
      </c>
      <c r="F32" s="108">
        <v>1</v>
      </c>
      <c r="G32" s="211">
        <v>10819</v>
      </c>
    </row>
    <row r="33" spans="2:7" x14ac:dyDescent="0.25">
      <c r="B33" s="23">
        <v>2</v>
      </c>
      <c r="C33" s="24"/>
      <c r="D33" s="25" t="s">
        <v>112</v>
      </c>
      <c r="E33" s="26" t="s">
        <v>0</v>
      </c>
      <c r="F33" s="108">
        <v>1</v>
      </c>
      <c r="G33" s="211">
        <v>3785</v>
      </c>
    </row>
    <row r="34" spans="2:7" ht="13.8" thickBot="1" x14ac:dyDescent="0.3">
      <c r="B34" s="23">
        <v>3</v>
      </c>
      <c r="C34" s="24"/>
      <c r="D34" s="25" t="s">
        <v>113</v>
      </c>
      <c r="E34" s="26" t="s">
        <v>0</v>
      </c>
      <c r="F34" s="108">
        <v>2</v>
      </c>
      <c r="G34" s="211">
        <v>3400</v>
      </c>
    </row>
    <row r="35" spans="2:7" ht="13.8" thickBot="1" x14ac:dyDescent="0.3">
      <c r="B35" s="28"/>
      <c r="C35" s="29" t="s">
        <v>114</v>
      </c>
      <c r="D35" s="30"/>
      <c r="E35" s="30"/>
      <c r="F35" s="112">
        <f>SUM(F32:F34)</f>
        <v>4</v>
      </c>
      <c r="G35" s="214">
        <f>SUM(G32:G34)</f>
        <v>18004</v>
      </c>
    </row>
    <row r="36" spans="2:7" ht="13.8" thickBot="1" x14ac:dyDescent="0.3">
      <c r="B36" s="28"/>
      <c r="C36" s="30"/>
      <c r="D36" s="30"/>
      <c r="E36" s="30"/>
      <c r="F36" s="215"/>
      <c r="G36" s="216"/>
    </row>
    <row r="37" spans="2:7" s="222" customFormat="1" ht="13.8" thickBot="1" x14ac:dyDescent="0.35">
      <c r="B37" s="19" t="s">
        <v>115</v>
      </c>
      <c r="C37" s="20"/>
      <c r="D37" s="20"/>
      <c r="E37" s="20"/>
      <c r="F37" s="110"/>
      <c r="G37" s="43"/>
    </row>
    <row r="38" spans="2:7" s="222" customFormat="1" x14ac:dyDescent="0.3">
      <c r="B38" s="23">
        <v>1</v>
      </c>
      <c r="C38" s="24"/>
      <c r="D38" s="25" t="s">
        <v>102</v>
      </c>
      <c r="E38" s="26" t="s">
        <v>0</v>
      </c>
      <c r="F38" s="108">
        <v>1</v>
      </c>
      <c r="G38" s="211">
        <v>2500</v>
      </c>
    </row>
    <row r="39" spans="2:7" s="222" customFormat="1" x14ac:dyDescent="0.3">
      <c r="B39" s="23">
        <v>2</v>
      </c>
      <c r="C39" s="24"/>
      <c r="D39" s="25" t="s">
        <v>43</v>
      </c>
      <c r="E39" s="26" t="s">
        <v>0</v>
      </c>
      <c r="F39" s="108">
        <v>3</v>
      </c>
      <c r="G39" s="211">
        <v>4095</v>
      </c>
    </row>
    <row r="40" spans="2:7" s="222" customFormat="1" x14ac:dyDescent="0.3">
      <c r="B40" s="23">
        <v>3</v>
      </c>
      <c r="C40" s="24"/>
      <c r="D40" s="25" t="s">
        <v>116</v>
      </c>
      <c r="E40" s="26" t="s">
        <v>0</v>
      </c>
      <c r="F40" s="108">
        <v>3</v>
      </c>
      <c r="G40" s="211">
        <v>1989.78</v>
      </c>
    </row>
    <row r="41" spans="2:7" s="222" customFormat="1" ht="13.8" thickBot="1" x14ac:dyDescent="0.35">
      <c r="B41" s="23">
        <v>4</v>
      </c>
      <c r="C41" s="24"/>
      <c r="D41" s="25" t="s">
        <v>117</v>
      </c>
      <c r="E41" s="26" t="s">
        <v>0</v>
      </c>
      <c r="F41" s="108">
        <v>3</v>
      </c>
      <c r="G41" s="211">
        <v>1868.81</v>
      </c>
    </row>
    <row r="42" spans="2:7" s="222" customFormat="1" x14ac:dyDescent="0.25">
      <c r="B42" s="223"/>
      <c r="C42" s="224" t="s">
        <v>118</v>
      </c>
      <c r="D42" s="225"/>
      <c r="E42" s="225"/>
      <c r="F42" s="226">
        <f>SUM(F38:F41)</f>
        <v>10</v>
      </c>
      <c r="G42" s="227">
        <f>SUM(G38:G41)</f>
        <v>10453.59</v>
      </c>
    </row>
    <row r="43" spans="2:7" s="210" customFormat="1" ht="13.5" customHeight="1" x14ac:dyDescent="0.3">
      <c r="B43" s="228"/>
      <c r="C43" s="228"/>
      <c r="D43" s="228"/>
      <c r="E43" s="228"/>
      <c r="F43" s="229"/>
      <c r="G43" s="230"/>
    </row>
    <row r="44" spans="2:7" s="22" customFormat="1" ht="13.5" customHeight="1" thickBot="1" x14ac:dyDescent="0.35">
      <c r="B44" s="231" t="s">
        <v>119</v>
      </c>
      <c r="C44" s="232"/>
      <c r="D44" s="232"/>
      <c r="E44" s="232"/>
      <c r="F44" s="233"/>
      <c r="G44" s="234"/>
    </row>
    <row r="45" spans="2:7" s="22" customFormat="1" ht="13.5" customHeight="1" x14ac:dyDescent="0.3">
      <c r="B45" s="23">
        <v>1</v>
      </c>
      <c r="C45" s="24"/>
      <c r="D45" s="25" t="s">
        <v>120</v>
      </c>
      <c r="E45" s="26" t="s">
        <v>59</v>
      </c>
      <c r="F45" s="108">
        <v>3</v>
      </c>
      <c r="G45" s="211">
        <v>7500</v>
      </c>
    </row>
    <row r="46" spans="2:7" s="22" customFormat="1" ht="13.5" customHeight="1" x14ac:dyDescent="0.3">
      <c r="B46" s="23">
        <v>2</v>
      </c>
      <c r="C46" s="24"/>
      <c r="D46" s="25" t="s">
        <v>121</v>
      </c>
      <c r="E46" s="26" t="s">
        <v>59</v>
      </c>
      <c r="F46" s="108">
        <v>2</v>
      </c>
      <c r="G46" s="211">
        <v>1300</v>
      </c>
    </row>
    <row r="47" spans="2:7" s="22" customFormat="1" ht="13.5" customHeight="1" x14ac:dyDescent="0.3">
      <c r="B47" s="23">
        <v>3</v>
      </c>
      <c r="C47" s="24"/>
      <c r="D47" s="25" t="s">
        <v>121</v>
      </c>
      <c r="E47" s="26" t="s">
        <v>59</v>
      </c>
      <c r="F47" s="108">
        <v>1</v>
      </c>
      <c r="G47" s="211">
        <v>870</v>
      </c>
    </row>
    <row r="48" spans="2:7" s="22" customFormat="1" ht="13.5" customHeight="1" thickBot="1" x14ac:dyDescent="0.35">
      <c r="B48" s="23">
        <v>4</v>
      </c>
      <c r="C48" s="24"/>
      <c r="D48" s="25" t="s">
        <v>121</v>
      </c>
      <c r="E48" s="26" t="s">
        <v>59</v>
      </c>
      <c r="F48" s="108">
        <v>1</v>
      </c>
      <c r="G48" s="211">
        <v>760</v>
      </c>
    </row>
    <row r="49" spans="2:7" ht="13.8" thickBot="1" x14ac:dyDescent="0.3">
      <c r="B49" s="28"/>
      <c r="C49" s="29" t="s">
        <v>122</v>
      </c>
      <c r="D49" s="30"/>
      <c r="E49" s="30"/>
      <c r="F49" s="112">
        <f>SUM(F44:F48)</f>
        <v>7</v>
      </c>
      <c r="G49" s="214">
        <f>SUM(G44:G48)</f>
        <v>10430</v>
      </c>
    </row>
    <row r="50" spans="2:7" s="27" customFormat="1" x14ac:dyDescent="0.3">
      <c r="D50" s="27" t="s">
        <v>123</v>
      </c>
      <c r="F50" s="111"/>
      <c r="G50" s="235">
        <f>SUM(G49+G42+G35+G29+G25+G21+G15+G11)</f>
        <v>58185.09</v>
      </c>
    </row>
    <row r="51" spans="2:7" s="27" customFormat="1" x14ac:dyDescent="0.3">
      <c r="F51" s="111"/>
      <c r="G51" s="235"/>
    </row>
    <row r="52" spans="2:7" s="27" customFormat="1" x14ac:dyDescent="0.3">
      <c r="B52" s="27" t="s">
        <v>31</v>
      </c>
      <c r="F52" s="27" t="s">
        <v>125</v>
      </c>
    </row>
    <row r="53" spans="2:7" s="27" customFormat="1" x14ac:dyDescent="0.3">
      <c r="F53" s="111"/>
      <c r="G53" s="235"/>
    </row>
    <row r="54" spans="2:7" s="222" customFormat="1" x14ac:dyDescent="0.3">
      <c r="F54" s="236"/>
      <c r="G54" s="237"/>
    </row>
    <row r="55" spans="2:7" s="222" customFormat="1" x14ac:dyDescent="0.25">
      <c r="B55" s="238"/>
      <c r="C55" s="238"/>
      <c r="D55" s="238"/>
      <c r="E55" s="238"/>
      <c r="F55" s="239"/>
      <c r="G55" s="240"/>
    </row>
    <row r="56" spans="2:7" s="222" customFormat="1" x14ac:dyDescent="0.25">
      <c r="B56" s="40"/>
      <c r="C56" s="40"/>
      <c r="D56" s="40"/>
      <c r="E56" s="40"/>
      <c r="F56" s="103"/>
      <c r="G56" s="241"/>
    </row>
    <row r="57" spans="2:7" s="222" customFormat="1" x14ac:dyDescent="0.25">
      <c r="B57" s="40"/>
      <c r="C57" s="40"/>
      <c r="D57" s="40"/>
      <c r="E57" s="40"/>
      <c r="F57" s="103"/>
      <c r="G57" s="241"/>
    </row>
    <row r="58" spans="2:7" s="222" customFormat="1" x14ac:dyDescent="0.25">
      <c r="B58" s="40"/>
      <c r="C58" s="40"/>
      <c r="D58" s="40"/>
      <c r="E58" s="40"/>
      <c r="F58" s="103"/>
      <c r="G58" s="241"/>
    </row>
    <row r="59" spans="2:7" s="238" customFormat="1" x14ac:dyDescent="0.25">
      <c r="B59" s="40"/>
      <c r="C59" s="40"/>
      <c r="D59" s="40"/>
      <c r="E59" s="40"/>
      <c r="F59" s="103"/>
      <c r="G59" s="24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дод 1</vt:lpstr>
      <vt:lpstr>дод 2</vt:lpstr>
      <vt:lpstr>дод 3</vt:lpstr>
      <vt:lpstr>дод 4</vt:lpstr>
      <vt:lpstr>дод 5</vt:lpstr>
      <vt:lpstr>'дод 1'!Область_печати</vt:lpstr>
      <vt:lpstr>'дод 3'!Область_печати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Администратор</cp:lastModifiedBy>
  <cp:lastPrinted>2023-06-28T10:24:53Z</cp:lastPrinted>
  <dcterms:created xsi:type="dcterms:W3CDTF">2021-05-21T06:35:53Z</dcterms:created>
  <dcterms:modified xsi:type="dcterms:W3CDTF">2023-06-28T10:25:20Z</dcterms:modified>
</cp:coreProperties>
</file>