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380" windowHeight="8190" tabRatio="500" activeTab="1"/>
  </bookViews>
  <sheets>
    <sheet name="городи" sheetId="4" r:id="rId1"/>
    <sheet name="будинки" sheetId="5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3" i="5" l="1"/>
  <c r="G54" i="4" l="1"/>
  <c r="I54" i="4" s="1"/>
  <c r="J54" i="4" s="1"/>
  <c r="K54" i="4" s="1"/>
  <c r="G55" i="4"/>
  <c r="I55" i="4" s="1"/>
  <c r="J55" i="4" s="1"/>
  <c r="K55" i="4" s="1"/>
  <c r="G56" i="4"/>
  <c r="I56" i="4" s="1"/>
  <c r="J56" i="4" s="1"/>
  <c r="K56" i="4" s="1"/>
  <c r="G57" i="4"/>
  <c r="I57" i="4" s="1"/>
  <c r="J57" i="4" s="1"/>
  <c r="K57" i="4" s="1"/>
  <c r="G58" i="4"/>
  <c r="I58" i="4" s="1"/>
  <c r="J58" i="4" s="1"/>
  <c r="K58" i="4" s="1"/>
  <c r="G53" i="4"/>
  <c r="I53" i="4" s="1"/>
  <c r="J53" i="4" s="1"/>
  <c r="K53" i="4" s="1"/>
  <c r="G51" i="4"/>
  <c r="I51" i="4" s="1"/>
  <c r="J51" i="4" s="1"/>
  <c r="K51" i="4" s="1"/>
  <c r="G17" i="4"/>
  <c r="I17" i="4" s="1"/>
  <c r="J17" i="4" s="1"/>
  <c r="K17" i="4" s="1"/>
  <c r="I14" i="4"/>
  <c r="K14" i="4" s="1"/>
  <c r="I13" i="4"/>
  <c r="K13" i="4" s="1"/>
  <c r="I19" i="4"/>
  <c r="K19" i="4" s="1"/>
  <c r="I18" i="4"/>
  <c r="K18" i="4" s="1"/>
  <c r="G50" i="4"/>
  <c r="I50" i="4" s="1"/>
  <c r="J50" i="4" s="1"/>
  <c r="K50" i="4" s="1"/>
  <c r="G49" i="4"/>
  <c r="I49" i="4" s="1"/>
  <c r="J49" i="4" s="1"/>
  <c r="K49" i="4" s="1"/>
  <c r="G47" i="4"/>
  <c r="I47" i="4" s="1"/>
  <c r="K47" i="4" s="1"/>
  <c r="G46" i="4"/>
  <c r="I46" i="4" s="1"/>
  <c r="G45" i="4"/>
  <c r="I45" i="4" s="1"/>
  <c r="G44" i="4"/>
  <c r="I44" i="4" s="1"/>
  <c r="G43" i="4"/>
  <c r="I43" i="4" s="1"/>
  <c r="J43" i="4" s="1"/>
  <c r="K43" i="4" s="1"/>
  <c r="G42" i="4"/>
  <c r="I42" i="4" s="1"/>
  <c r="J42" i="4" s="1"/>
  <c r="K42" i="4" s="1"/>
  <c r="G41" i="4"/>
  <c r="I41" i="4" s="1"/>
  <c r="J41" i="4" s="1"/>
  <c r="K41" i="4" s="1"/>
  <c r="G40" i="4"/>
  <c r="I40" i="4" s="1"/>
  <c r="J40" i="4" s="1"/>
  <c r="K40" i="4" s="1"/>
  <c r="G39" i="4"/>
  <c r="I39" i="4" s="1"/>
  <c r="J39" i="4" s="1"/>
  <c r="K39" i="4" s="1"/>
  <c r="G38" i="4"/>
  <c r="I38" i="4" s="1"/>
  <c r="J38" i="4" s="1"/>
  <c r="K38" i="4" s="1"/>
  <c r="G37" i="4"/>
  <c r="I37" i="4" s="1"/>
  <c r="J37" i="4" s="1"/>
  <c r="K37" i="4" s="1"/>
  <c r="G36" i="4"/>
  <c r="I36" i="4" s="1"/>
  <c r="J36" i="4" s="1"/>
  <c r="K36" i="4" s="1"/>
  <c r="G35" i="4"/>
  <c r="I35" i="4" s="1"/>
  <c r="J35" i="4" s="1"/>
  <c r="K35" i="4" s="1"/>
  <c r="G34" i="4"/>
  <c r="I34" i="4" s="1"/>
  <c r="J34" i="4" s="1"/>
  <c r="K34" i="4" s="1"/>
  <c r="G33" i="4"/>
  <c r="I33" i="4" s="1"/>
  <c r="J33" i="4" s="1"/>
  <c r="K33" i="4" s="1"/>
  <c r="G32" i="4"/>
  <c r="I32" i="4" s="1"/>
  <c r="J32" i="4" s="1"/>
  <c r="K32" i="4" s="1"/>
  <c r="G31" i="4"/>
  <c r="I31" i="4" s="1"/>
  <c r="J31" i="4" s="1"/>
  <c r="K31" i="4" s="1"/>
  <c r="G30" i="4"/>
  <c r="I30" i="4" s="1"/>
  <c r="J30" i="4" s="1"/>
  <c r="K30" i="4" s="1"/>
  <c r="G28" i="4"/>
  <c r="I28" i="4" s="1"/>
  <c r="J28" i="4" s="1"/>
  <c r="K28" i="4" s="1"/>
  <c r="G27" i="4"/>
  <c r="I27" i="4" s="1"/>
  <c r="J27" i="4" s="1"/>
  <c r="K27" i="4" s="1"/>
  <c r="G26" i="4"/>
  <c r="I26" i="4" s="1"/>
  <c r="J26" i="4" s="1"/>
  <c r="K26" i="4" s="1"/>
  <c r="G24" i="4"/>
  <c r="I24" i="4" s="1"/>
  <c r="K24" i="4" s="1"/>
  <c r="G23" i="4"/>
  <c r="I23" i="4" s="1"/>
  <c r="G22" i="4"/>
  <c r="I22" i="4" s="1"/>
  <c r="K22" i="4" s="1"/>
  <c r="G21" i="4"/>
  <c r="I21" i="4" s="1"/>
  <c r="G20" i="4"/>
  <c r="I20" i="4" s="1"/>
  <c r="J20" i="4" s="1"/>
  <c r="K20" i="4" s="1"/>
  <c r="G16" i="4"/>
  <c r="I16" i="4" s="1"/>
  <c r="J16" i="4" s="1"/>
  <c r="K16" i="4" s="1"/>
  <c r="G15" i="4"/>
  <c r="I15" i="4" s="1"/>
  <c r="J15" i="4" s="1"/>
  <c r="K15" i="4" s="1"/>
  <c r="G12" i="4"/>
  <c r="I12" i="4" s="1"/>
  <c r="G11" i="4"/>
  <c r="I11" i="4" s="1"/>
  <c r="G10" i="4"/>
  <c r="I10" i="4" s="1"/>
  <c r="J10" i="4" s="1"/>
  <c r="K10" i="4" s="1"/>
  <c r="G9" i="4"/>
  <c r="I9" i="4" s="1"/>
  <c r="J9" i="4" s="1"/>
  <c r="K9" i="4" s="1"/>
  <c r="K59" i="4" l="1"/>
  <c r="J47" i="4"/>
  <c r="K12" i="4"/>
  <c r="J12" i="4"/>
  <c r="J21" i="4"/>
  <c r="K21" i="4"/>
  <c r="J11" i="4"/>
  <c r="K11" i="4"/>
  <c r="J23" i="4"/>
  <c r="K23" i="4"/>
  <c r="J44" i="4"/>
  <c r="K44" i="4"/>
  <c r="J24" i="4"/>
  <c r="K45" i="4"/>
  <c r="J45" i="4"/>
  <c r="K46" i="4"/>
  <c r="J46" i="4"/>
  <c r="J22" i="4"/>
</calcChain>
</file>

<file path=xl/sharedStrings.xml><?xml version="1.0" encoding="utf-8"?>
<sst xmlns="http://schemas.openxmlformats.org/spreadsheetml/2006/main" count="117" uniqueCount="62">
  <si>
    <t>№ п/п</t>
  </si>
  <si>
    <t>ПІП</t>
  </si>
  <si>
    <t>площа, га</t>
  </si>
  <si>
    <t>кількість, шт</t>
  </si>
  <si>
    <t>врожайність ц/га</t>
  </si>
  <si>
    <t>збір, ц/га</t>
  </si>
  <si>
    <t>ціна, грн/ц</t>
  </si>
  <si>
    <t>вартість відшкодування, грн</t>
  </si>
  <si>
    <t>Маховський Петро Іванович</t>
  </si>
  <si>
    <t>картопля</t>
  </si>
  <si>
    <t>Чепіль Степанія Іванівна</t>
  </si>
  <si>
    <t>овочі</t>
  </si>
  <si>
    <t>бджолосім'ї</t>
  </si>
  <si>
    <t>Пастернак Іван Степанович</t>
  </si>
  <si>
    <t>кури</t>
  </si>
  <si>
    <t>кукурудза</t>
  </si>
  <si>
    <t>Плебанський Василь Іванович</t>
  </si>
  <si>
    <t>кролі</t>
  </si>
  <si>
    <t>Верстин Ганна Михайлівна</t>
  </si>
  <si>
    <t>Грицишин Галина Михайлівна</t>
  </si>
  <si>
    <t>Ватуляк Степанія Миколаївна</t>
  </si>
  <si>
    <t>Якимів Степанія Григорівна</t>
  </si>
  <si>
    <t>Сербін Леся Степанівна</t>
  </si>
  <si>
    <t>Гладкий Михайло Миронович</t>
  </si>
  <si>
    <t>Сімка Ганна Василівна</t>
  </si>
  <si>
    <t>Сімка Іван Олексійович</t>
  </si>
  <si>
    <t>Шеремета Петро Михайловияч</t>
  </si>
  <si>
    <t>Заяць Степан Васильович</t>
  </si>
  <si>
    <t>Грезда Наталія Юріївна</t>
  </si>
  <si>
    <t>Климончук Оксана Володимирівна</t>
  </si>
  <si>
    <t>Воляк Марія Ярославівна</t>
  </si>
  <si>
    <t>кормовий буряк</t>
  </si>
  <si>
    <t>сума 100%</t>
  </si>
  <si>
    <t>сума 70%</t>
  </si>
  <si>
    <t>пшениця</t>
  </si>
  <si>
    <t xml:space="preserve">                 Разом</t>
  </si>
  <si>
    <t>Назва населеного пункту</t>
  </si>
  <si>
    <t>сума, грн</t>
  </si>
  <si>
    <t>Муховська Марія Петрівна</t>
  </si>
  <si>
    <r>
      <t xml:space="preserve">      </t>
    </r>
    <r>
      <rPr>
        <b/>
        <sz val="11"/>
        <color rgb="FF000000"/>
        <rFont val="Calibri"/>
        <family val="2"/>
        <charset val="204"/>
      </rPr>
      <t>Разом</t>
    </r>
  </si>
  <si>
    <t>Додаток 1</t>
  </si>
  <si>
    <t>до рішення позачергового засідання</t>
  </si>
  <si>
    <t>міської комісії з питань техногенно-екологічної безпеки</t>
  </si>
  <si>
    <t>і надзвичайних ситуацій № 6 від 27.06.2023 року</t>
  </si>
  <si>
    <t>Додаток 2</t>
  </si>
  <si>
    <t>Список осіб чиї житлові будівлі постраждали внаслідок сильних опадів у вигляді дощу 24 червня 2023 року</t>
  </si>
  <si>
    <t>Список осіб, чиї присадибні ділянки постраждали внаслідок сильних опадів у вигляді дощу 24 червня 2023 року</t>
  </si>
  <si>
    <t>Секретар комісії</t>
  </si>
  <si>
    <t>Іван СИДОРЕНКО</t>
  </si>
  <si>
    <t xml:space="preserve">           Секретар комісії</t>
  </si>
  <si>
    <t xml:space="preserve">                      Іван СИДОРЕНКО</t>
  </si>
  <si>
    <t>Лямка Іван Петрович</t>
  </si>
  <si>
    <t>Павлів Ганна Іванівна</t>
  </si>
  <si>
    <t>Кісіль Мирон Дмитрович</t>
  </si>
  <si>
    <t>Лепський Іван Петрович</t>
  </si>
  <si>
    <t>Іванушка Любов Василівна</t>
  </si>
  <si>
    <t>Лісна Ганна Василівна</t>
  </si>
  <si>
    <t>Лабик Марія Володимирівна</t>
  </si>
  <si>
    <t>Новосядла Марія Іванівна</t>
  </si>
  <si>
    <t>Гоголь Ірина Василівна</t>
  </si>
  <si>
    <t>с. *****************</t>
  </si>
  <si>
    <t>с. ********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</si>
</sst>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1"/>
    </font>
    <font>
      <b/>
      <i/>
      <sz val="11"/>
      <color rgb="FF000000"/>
      <name val="Calibri"/>
      <family val="2"/>
      <charset val="204"/>
    </font>
    <font>
      <i/>
      <sz val="11"/>
      <name val="Calibri"/>
      <family val="2"/>
      <charset val="204"/>
    </font>
    <font>
      <b/>
      <i/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1"/>
      <name val="Calibri"/>
      <family val="2"/>
      <charset val="204"/>
    </font>
    <font>
      <b/>
      <sz val="16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i/>
      <sz val="14"/>
      <name val="Calibri"/>
      <family val="2"/>
      <charset val="204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/>
    <xf numFmtId="0" fontId="0" fillId="0" borderId="2" xfId="0" applyFont="1" applyBorder="1" applyAlignment="1">
      <alignment vertical="top"/>
    </xf>
    <xf numFmtId="0" fontId="0" fillId="0" borderId="2" xfId="0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2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/>
    <xf numFmtId="0" fontId="1" fillId="0" borderId="3" xfId="0" applyFont="1" applyBorder="1" applyAlignment="1"/>
    <xf numFmtId="0" fontId="1" fillId="0" borderId="5" xfId="0" applyFont="1" applyBorder="1" applyAlignment="1"/>
    <xf numFmtId="2" fontId="0" fillId="0" borderId="2" xfId="0" applyNumberFormat="1" applyBorder="1" applyAlignment="1">
      <alignment horizontal="center"/>
    </xf>
    <xf numFmtId="2" fontId="3" fillId="0" borderId="2" xfId="0" applyNumberFormat="1" applyFont="1" applyBorder="1" applyAlignment="1">
      <alignment horizontal="center" vertical="center"/>
    </xf>
    <xf numFmtId="2" fontId="0" fillId="0" borderId="2" xfId="0" applyNumberFormat="1" applyBorder="1"/>
    <xf numFmtId="0" fontId="0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10" fillId="0" borderId="0" xfId="0" applyFont="1"/>
    <xf numFmtId="0" fontId="10" fillId="0" borderId="0" xfId="0" applyFont="1" applyAlignment="1">
      <alignment horizontal="right" vertical="center"/>
    </xf>
    <xf numFmtId="0" fontId="9" fillId="0" borderId="0" xfId="0" applyFont="1"/>
    <xf numFmtId="0" fontId="9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/>
    <xf numFmtId="0" fontId="13" fillId="0" borderId="2" xfId="0" applyFont="1" applyBorder="1"/>
    <xf numFmtId="0" fontId="14" fillId="0" borderId="2" xfId="0" applyFont="1" applyBorder="1"/>
    <xf numFmtId="0" fontId="8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780373"/>
      <rgbColor rgb="FF168253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opLeftCell="A19" zoomScale="80" zoomScaleNormal="80" workbookViewId="0">
      <selection activeCell="A53" sqref="A53"/>
    </sheetView>
  </sheetViews>
  <sheetFormatPr defaultRowHeight="15" x14ac:dyDescent="0.25"/>
  <cols>
    <col min="1" max="1" width="5.42578125" customWidth="1"/>
    <col min="2" max="2" width="35.42578125" customWidth="1"/>
    <col min="3" max="3" width="16.42578125" customWidth="1"/>
    <col min="4" max="4" width="9.28515625" customWidth="1"/>
    <col min="5" max="5" width="9.5703125" customWidth="1"/>
    <col min="6" max="6" width="13.28515625" customWidth="1"/>
    <col min="7" max="7" width="8.7109375" customWidth="1"/>
    <col min="9" max="9" width="11.28515625" style="13" customWidth="1"/>
    <col min="10" max="10" width="9.140625" style="13"/>
    <col min="11" max="11" width="16.7109375" style="14" customWidth="1"/>
  </cols>
  <sheetData>
    <row r="1" spans="1:11" ht="15.75" x14ac:dyDescent="0.25">
      <c r="H1" s="27"/>
      <c r="I1" s="27"/>
      <c r="J1" s="27"/>
      <c r="K1" s="28" t="s">
        <v>40</v>
      </c>
    </row>
    <row r="2" spans="1:11" ht="15.75" x14ac:dyDescent="0.25">
      <c r="H2" s="27"/>
      <c r="I2" s="27"/>
      <c r="J2" s="27"/>
      <c r="K2" s="29" t="s">
        <v>41</v>
      </c>
    </row>
    <row r="3" spans="1:11" ht="15.75" x14ac:dyDescent="0.25">
      <c r="H3" s="27"/>
      <c r="I3" s="27"/>
      <c r="J3" s="27"/>
      <c r="K3" s="29" t="s">
        <v>42</v>
      </c>
    </row>
    <row r="4" spans="1:11" ht="15.75" x14ac:dyDescent="0.25">
      <c r="H4" s="26"/>
      <c r="I4" s="26"/>
      <c r="J4" s="26"/>
      <c r="K4" s="29" t="s">
        <v>43</v>
      </c>
    </row>
    <row r="5" spans="1:11" ht="15.75" x14ac:dyDescent="0.25">
      <c r="H5" s="26"/>
      <c r="I5" s="26"/>
      <c r="J5" s="26"/>
      <c r="K5" s="29"/>
    </row>
    <row r="6" spans="1:11" ht="42" customHeight="1" x14ac:dyDescent="0.25">
      <c r="A6" s="36" t="s">
        <v>46</v>
      </c>
      <c r="B6" s="36"/>
      <c r="C6" s="36"/>
      <c r="D6" s="36"/>
      <c r="E6" s="36"/>
      <c r="F6" s="36"/>
      <c r="G6" s="36"/>
      <c r="H6" s="36"/>
      <c r="I6" s="36"/>
      <c r="J6" s="36"/>
      <c r="K6" s="36"/>
    </row>
    <row r="7" spans="1:11" ht="45" x14ac:dyDescent="0.25">
      <c r="A7" s="1" t="s">
        <v>0</v>
      </c>
      <c r="B7" s="1" t="s">
        <v>1</v>
      </c>
      <c r="C7" s="1"/>
      <c r="D7" s="1" t="s">
        <v>2</v>
      </c>
      <c r="E7" s="1" t="s">
        <v>3</v>
      </c>
      <c r="F7" s="2" t="s">
        <v>4</v>
      </c>
      <c r="G7" s="2" t="s">
        <v>5</v>
      </c>
      <c r="H7" s="2" t="s">
        <v>6</v>
      </c>
      <c r="I7" s="9" t="s">
        <v>32</v>
      </c>
      <c r="J7" s="10" t="s">
        <v>33</v>
      </c>
      <c r="K7" s="16" t="s">
        <v>7</v>
      </c>
    </row>
    <row r="8" spans="1:11" x14ac:dyDescent="0.25">
      <c r="A8" s="37" t="s">
        <v>60</v>
      </c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1" x14ac:dyDescent="0.25">
      <c r="A9" s="3">
        <v>1</v>
      </c>
      <c r="B9" s="33" t="s">
        <v>8</v>
      </c>
      <c r="C9" s="4" t="s">
        <v>9</v>
      </c>
      <c r="D9" s="7">
        <v>0.02</v>
      </c>
      <c r="E9" s="7"/>
      <c r="F9" s="7">
        <v>200</v>
      </c>
      <c r="G9" s="7">
        <f>F9*D9</f>
        <v>4</v>
      </c>
      <c r="H9" s="21">
        <v>250</v>
      </c>
      <c r="I9" s="12">
        <f>H9*G9</f>
        <v>1000</v>
      </c>
      <c r="J9" s="12">
        <f>I9*0.7</f>
        <v>700</v>
      </c>
      <c r="K9" s="15">
        <f>J9</f>
        <v>700</v>
      </c>
    </row>
    <row r="10" spans="1:11" x14ac:dyDescent="0.25">
      <c r="A10" s="3">
        <v>2</v>
      </c>
      <c r="B10" s="33" t="s">
        <v>10</v>
      </c>
      <c r="C10" s="4" t="s">
        <v>9</v>
      </c>
      <c r="D10" s="7">
        <v>0.03</v>
      </c>
      <c r="E10" s="7"/>
      <c r="F10" s="7">
        <v>200</v>
      </c>
      <c r="G10" s="7">
        <f>F10*D10</f>
        <v>6</v>
      </c>
      <c r="H10" s="21">
        <v>250</v>
      </c>
      <c r="I10" s="12">
        <f>H10*G10</f>
        <v>1500</v>
      </c>
      <c r="J10" s="12">
        <f>I10*0.7</f>
        <v>1050</v>
      </c>
      <c r="K10" s="15">
        <f>J10</f>
        <v>1050</v>
      </c>
    </row>
    <row r="11" spans="1:11" x14ac:dyDescent="0.25">
      <c r="A11" s="3">
        <v>3</v>
      </c>
      <c r="B11" s="35" t="s">
        <v>54</v>
      </c>
      <c r="C11" s="11" t="s">
        <v>9</v>
      </c>
      <c r="D11" s="7">
        <v>0.06</v>
      </c>
      <c r="E11" s="7"/>
      <c r="F11" s="7">
        <v>200</v>
      </c>
      <c r="G11" s="7">
        <f>F11*D11</f>
        <v>12</v>
      </c>
      <c r="H11" s="21">
        <v>250</v>
      </c>
      <c r="I11" s="12">
        <f>H11*G11</f>
        <v>3000</v>
      </c>
      <c r="J11" s="12">
        <f>I11*0.7</f>
        <v>2100</v>
      </c>
      <c r="K11" s="15">
        <f>I11</f>
        <v>3000</v>
      </c>
    </row>
    <row r="12" spans="1:11" x14ac:dyDescent="0.25">
      <c r="A12" s="3"/>
      <c r="B12" s="34"/>
      <c r="C12" s="11" t="s">
        <v>11</v>
      </c>
      <c r="D12" s="7">
        <v>0.02</v>
      </c>
      <c r="E12" s="7"/>
      <c r="F12" s="7">
        <v>40</v>
      </c>
      <c r="G12" s="7">
        <f>F12*D12</f>
        <v>0.8</v>
      </c>
      <c r="H12" s="21">
        <v>3500</v>
      </c>
      <c r="I12" s="12">
        <f>H12*G12</f>
        <v>2800</v>
      </c>
      <c r="J12" s="12">
        <f>I12*0.7</f>
        <v>1959.9999999999998</v>
      </c>
      <c r="K12" s="15">
        <f>I12</f>
        <v>2800</v>
      </c>
    </row>
    <row r="13" spans="1:11" x14ac:dyDescent="0.25">
      <c r="A13" s="3"/>
      <c r="B13" s="33"/>
      <c r="C13" s="5" t="s">
        <v>12</v>
      </c>
      <c r="D13" s="7"/>
      <c r="E13" s="6">
        <v>15</v>
      </c>
      <c r="F13" s="7"/>
      <c r="G13" s="7"/>
      <c r="H13" s="21">
        <v>500</v>
      </c>
      <c r="I13" s="22">
        <f>E13*H13</f>
        <v>7500</v>
      </c>
      <c r="J13" s="12"/>
      <c r="K13" s="15">
        <f>I13</f>
        <v>7500</v>
      </c>
    </row>
    <row r="14" spans="1:11" x14ac:dyDescent="0.25">
      <c r="A14" s="3">
        <v>4</v>
      </c>
      <c r="B14" s="33" t="s">
        <v>13</v>
      </c>
      <c r="C14" s="4" t="s">
        <v>14</v>
      </c>
      <c r="D14" s="7"/>
      <c r="E14" s="7">
        <v>15</v>
      </c>
      <c r="F14" s="7"/>
      <c r="G14" s="7"/>
      <c r="H14" s="21">
        <v>55</v>
      </c>
      <c r="I14" s="22">
        <f>E14*H14</f>
        <v>825</v>
      </c>
      <c r="J14" s="12"/>
      <c r="K14" s="15">
        <f>I14</f>
        <v>825</v>
      </c>
    </row>
    <row r="15" spans="1:11" x14ac:dyDescent="0.25">
      <c r="A15" s="3">
        <v>5</v>
      </c>
      <c r="B15" s="33" t="s">
        <v>55</v>
      </c>
      <c r="C15" s="4" t="s">
        <v>9</v>
      </c>
      <c r="D15" s="7">
        <v>0.04</v>
      </c>
      <c r="E15" s="7"/>
      <c r="F15" s="7">
        <v>200</v>
      </c>
      <c r="G15" s="7">
        <f>F15*D15</f>
        <v>8</v>
      </c>
      <c r="H15" s="21">
        <v>250</v>
      </c>
      <c r="I15" s="12">
        <f>H15*G15</f>
        <v>2000</v>
      </c>
      <c r="J15" s="12">
        <f>I15*0.7</f>
        <v>1400</v>
      </c>
      <c r="K15" s="15">
        <f>J15</f>
        <v>1400</v>
      </c>
    </row>
    <row r="16" spans="1:11" x14ac:dyDescent="0.25">
      <c r="A16" s="3">
        <v>6</v>
      </c>
      <c r="B16" s="33" t="s">
        <v>56</v>
      </c>
      <c r="C16" s="4" t="s">
        <v>9</v>
      </c>
      <c r="D16" s="7">
        <v>0.15</v>
      </c>
      <c r="E16" s="7"/>
      <c r="F16" s="7">
        <v>200</v>
      </c>
      <c r="G16" s="7">
        <f>F16*D16</f>
        <v>30</v>
      </c>
      <c r="H16" s="21">
        <v>250</v>
      </c>
      <c r="I16" s="12">
        <f>H16*G16</f>
        <v>7500</v>
      </c>
      <c r="J16" s="12">
        <f>I16*0.7</f>
        <v>5250</v>
      </c>
      <c r="K16" s="15">
        <f>J16</f>
        <v>5250</v>
      </c>
    </row>
    <row r="17" spans="1:11" x14ac:dyDescent="0.25">
      <c r="A17" s="3"/>
      <c r="B17" s="33"/>
      <c r="C17" s="4" t="s">
        <v>15</v>
      </c>
      <c r="D17" s="7">
        <v>0.03</v>
      </c>
      <c r="E17" s="7"/>
      <c r="F17" s="7">
        <v>5</v>
      </c>
      <c r="G17" s="7">
        <f>F17*D17</f>
        <v>0.15</v>
      </c>
      <c r="H17" s="21">
        <v>800</v>
      </c>
      <c r="I17" s="12">
        <f>H17*G17</f>
        <v>120</v>
      </c>
      <c r="J17" s="12">
        <f>I17*0.7</f>
        <v>84</v>
      </c>
      <c r="K17" s="15">
        <f>J17</f>
        <v>84</v>
      </c>
    </row>
    <row r="18" spans="1:11" x14ac:dyDescent="0.25">
      <c r="A18" s="3">
        <v>7</v>
      </c>
      <c r="B18" s="33" t="s">
        <v>16</v>
      </c>
      <c r="C18" s="4" t="s">
        <v>17</v>
      </c>
      <c r="D18" s="7"/>
      <c r="E18" s="7">
        <v>9</v>
      </c>
      <c r="F18" s="7">
        <v>5</v>
      </c>
      <c r="G18" s="7"/>
      <c r="H18" s="21">
        <v>180</v>
      </c>
      <c r="I18" s="22">
        <f>E18*H18</f>
        <v>1620</v>
      </c>
      <c r="J18" s="12"/>
      <c r="K18" s="15">
        <f>I18</f>
        <v>1620</v>
      </c>
    </row>
    <row r="19" spans="1:11" x14ac:dyDescent="0.25">
      <c r="A19" s="3"/>
      <c r="B19" s="33"/>
      <c r="C19" s="4" t="s">
        <v>14</v>
      </c>
      <c r="D19" s="7"/>
      <c r="E19" s="7">
        <v>10</v>
      </c>
      <c r="F19" s="7"/>
      <c r="G19" s="7"/>
      <c r="H19" s="21">
        <v>55</v>
      </c>
      <c r="I19" s="22">
        <f>E19*H19</f>
        <v>550</v>
      </c>
      <c r="J19" s="12"/>
      <c r="K19" s="15">
        <f>I19</f>
        <v>550</v>
      </c>
    </row>
    <row r="20" spans="1:11" x14ac:dyDescent="0.25">
      <c r="A20" s="3">
        <v>8</v>
      </c>
      <c r="B20" s="33" t="s">
        <v>57</v>
      </c>
      <c r="C20" s="4" t="s">
        <v>9</v>
      </c>
      <c r="D20" s="7">
        <v>0.05</v>
      </c>
      <c r="E20" s="7"/>
      <c r="F20" s="7">
        <v>200</v>
      </c>
      <c r="G20" s="7">
        <f>F20*D20</f>
        <v>10</v>
      </c>
      <c r="H20" s="21">
        <v>250</v>
      </c>
      <c r="I20" s="12">
        <f>H20*G20</f>
        <v>2500</v>
      </c>
      <c r="J20" s="12">
        <f>I20*0.7</f>
        <v>1750</v>
      </c>
      <c r="K20" s="15">
        <f>J20</f>
        <v>1750</v>
      </c>
    </row>
    <row r="21" spans="1:11" x14ac:dyDescent="0.25">
      <c r="A21" s="3">
        <v>9</v>
      </c>
      <c r="B21" s="35" t="s">
        <v>18</v>
      </c>
      <c r="C21" s="11" t="s">
        <v>9</v>
      </c>
      <c r="D21" s="7">
        <v>0.13</v>
      </c>
      <c r="E21" s="7"/>
      <c r="F21" s="7">
        <v>200</v>
      </c>
      <c r="G21" s="7">
        <f>F21*D21</f>
        <v>26</v>
      </c>
      <c r="H21" s="21">
        <v>250</v>
      </c>
      <c r="I21" s="12">
        <f>H21*G21</f>
        <v>6500</v>
      </c>
      <c r="J21" s="12">
        <f>I21*0.7</f>
        <v>4550</v>
      </c>
      <c r="K21" s="15">
        <f>I21</f>
        <v>6500</v>
      </c>
    </row>
    <row r="22" spans="1:11" x14ac:dyDescent="0.25">
      <c r="A22" s="3"/>
      <c r="B22" s="34"/>
      <c r="C22" s="11" t="s">
        <v>11</v>
      </c>
      <c r="D22" s="7">
        <v>0.02</v>
      </c>
      <c r="E22" s="7"/>
      <c r="F22" s="7">
        <v>40</v>
      </c>
      <c r="G22" s="7">
        <f>F22*D22</f>
        <v>0.8</v>
      </c>
      <c r="H22" s="21">
        <v>3500</v>
      </c>
      <c r="I22" s="12">
        <f>H22*G22</f>
        <v>2800</v>
      </c>
      <c r="J22" s="12">
        <f>I22*0.7</f>
        <v>1959.9999999999998</v>
      </c>
      <c r="K22" s="15">
        <f>I22</f>
        <v>2800</v>
      </c>
    </row>
    <row r="23" spans="1:11" x14ac:dyDescent="0.25">
      <c r="A23" s="3">
        <v>10</v>
      </c>
      <c r="B23" s="35" t="s">
        <v>19</v>
      </c>
      <c r="C23" s="11" t="s">
        <v>9</v>
      </c>
      <c r="D23" s="7">
        <v>0.1</v>
      </c>
      <c r="E23" s="7"/>
      <c r="F23" s="7">
        <v>200</v>
      </c>
      <c r="G23" s="7">
        <f>F23*D23</f>
        <v>20</v>
      </c>
      <c r="H23" s="21">
        <v>250</v>
      </c>
      <c r="I23" s="12">
        <f>H23*G23</f>
        <v>5000</v>
      </c>
      <c r="J23" s="12">
        <f>I23*0.7</f>
        <v>3500</v>
      </c>
      <c r="K23" s="15">
        <f>I23</f>
        <v>5000</v>
      </c>
    </row>
    <row r="24" spans="1:11" x14ac:dyDescent="0.25">
      <c r="A24" s="3"/>
      <c r="B24" s="34"/>
      <c r="C24" s="11" t="s">
        <v>11</v>
      </c>
      <c r="D24" s="7">
        <v>0.05</v>
      </c>
      <c r="E24" s="7"/>
      <c r="F24" s="7">
        <v>40</v>
      </c>
      <c r="G24" s="7">
        <f>F24*D24</f>
        <v>2</v>
      </c>
      <c r="H24" s="21">
        <v>3500</v>
      </c>
      <c r="I24" s="12">
        <f>H24*G24</f>
        <v>7000</v>
      </c>
      <c r="J24" s="12">
        <f>I24*0.7</f>
        <v>4900</v>
      </c>
      <c r="K24" s="15">
        <f>I24</f>
        <v>7000</v>
      </c>
    </row>
    <row r="25" spans="1:11" x14ac:dyDescent="0.25">
      <c r="A25" s="37" t="s">
        <v>60</v>
      </c>
      <c r="B25" s="38"/>
      <c r="C25" s="38"/>
      <c r="D25" s="38"/>
      <c r="E25" s="38"/>
      <c r="F25" s="38"/>
      <c r="G25" s="38"/>
      <c r="H25" s="38"/>
      <c r="I25" s="38"/>
      <c r="J25" s="38"/>
      <c r="K25" s="39"/>
    </row>
    <row r="26" spans="1:11" x14ac:dyDescent="0.25">
      <c r="A26" s="3">
        <v>11</v>
      </c>
      <c r="B26" s="33" t="s">
        <v>20</v>
      </c>
      <c r="C26" s="4" t="s">
        <v>9</v>
      </c>
      <c r="D26" s="7">
        <v>0.08</v>
      </c>
      <c r="E26" s="7"/>
      <c r="F26" s="7">
        <v>200</v>
      </c>
      <c r="G26" s="7">
        <f>F26*D26</f>
        <v>16</v>
      </c>
      <c r="H26" s="21">
        <v>250</v>
      </c>
      <c r="I26" s="12">
        <f>H26*G26</f>
        <v>4000</v>
      </c>
      <c r="J26" s="12">
        <f>I26*0.7</f>
        <v>2800</v>
      </c>
      <c r="K26" s="15">
        <f>J26</f>
        <v>2800</v>
      </c>
    </row>
    <row r="27" spans="1:11" x14ac:dyDescent="0.25">
      <c r="A27" s="3">
        <v>12</v>
      </c>
      <c r="B27" s="33" t="s">
        <v>52</v>
      </c>
      <c r="C27" s="4" t="s">
        <v>9</v>
      </c>
      <c r="D27" s="7">
        <v>0.08</v>
      </c>
      <c r="E27" s="7"/>
      <c r="F27" s="7">
        <v>200</v>
      </c>
      <c r="G27" s="7">
        <f>F27*D27</f>
        <v>16</v>
      </c>
      <c r="H27" s="21">
        <v>250</v>
      </c>
      <c r="I27" s="12">
        <f>H27*G27</f>
        <v>4000</v>
      </c>
      <c r="J27" s="12">
        <f>I27*0.7</f>
        <v>2800</v>
      </c>
      <c r="K27" s="15">
        <f t="shared" ref="K27:K28" si="0">J27</f>
        <v>2800</v>
      </c>
    </row>
    <row r="28" spans="1:11" x14ac:dyDescent="0.25">
      <c r="A28" s="3"/>
      <c r="B28" s="33"/>
      <c r="C28" s="4" t="s">
        <v>11</v>
      </c>
      <c r="D28" s="7">
        <v>0.01</v>
      </c>
      <c r="E28" s="7"/>
      <c r="F28" s="7">
        <v>40</v>
      </c>
      <c r="G28" s="7">
        <f>F28*D28</f>
        <v>0.4</v>
      </c>
      <c r="H28" s="21">
        <v>3500</v>
      </c>
      <c r="I28" s="12">
        <f>H28*G28</f>
        <v>1400</v>
      </c>
      <c r="J28" s="12">
        <f>I28*0.7</f>
        <v>979.99999999999989</v>
      </c>
      <c r="K28" s="15">
        <f t="shared" si="0"/>
        <v>979.99999999999989</v>
      </c>
    </row>
    <row r="29" spans="1:11" x14ac:dyDescent="0.25">
      <c r="A29" s="37" t="s">
        <v>60</v>
      </c>
      <c r="B29" s="38"/>
      <c r="C29" s="38"/>
      <c r="D29" s="38"/>
      <c r="E29" s="38"/>
      <c r="F29" s="38"/>
      <c r="G29" s="38"/>
      <c r="H29" s="38"/>
      <c r="I29" s="38"/>
      <c r="J29" s="38"/>
      <c r="K29" s="39"/>
    </row>
    <row r="30" spans="1:11" x14ac:dyDescent="0.25">
      <c r="A30" s="3">
        <v>13</v>
      </c>
      <c r="B30" s="33" t="s">
        <v>21</v>
      </c>
      <c r="C30" s="4" t="s">
        <v>9</v>
      </c>
      <c r="D30" s="7">
        <v>7.0000000000000007E-2</v>
      </c>
      <c r="E30" s="7"/>
      <c r="F30" s="7">
        <v>200</v>
      </c>
      <c r="G30" s="7">
        <f t="shared" ref="G30:G47" si="1">F30*D30</f>
        <v>14.000000000000002</v>
      </c>
      <c r="H30" s="21">
        <v>250</v>
      </c>
      <c r="I30" s="12">
        <f t="shared" ref="I30:I47" si="2">H30*G30</f>
        <v>3500.0000000000005</v>
      </c>
      <c r="J30" s="12">
        <f t="shared" ref="J30:J47" si="3">I30*0.7</f>
        <v>2450</v>
      </c>
      <c r="K30" s="15">
        <f>J30</f>
        <v>2450</v>
      </c>
    </row>
    <row r="31" spans="1:11" x14ac:dyDescent="0.25">
      <c r="A31" s="3"/>
      <c r="B31" s="33"/>
      <c r="C31" s="4" t="s">
        <v>11</v>
      </c>
      <c r="D31" s="7">
        <v>0.01</v>
      </c>
      <c r="E31" s="7"/>
      <c r="F31" s="7">
        <v>40</v>
      </c>
      <c r="G31" s="7">
        <f t="shared" si="1"/>
        <v>0.4</v>
      </c>
      <c r="H31" s="21">
        <v>3500</v>
      </c>
      <c r="I31" s="12">
        <f t="shared" si="2"/>
        <v>1400</v>
      </c>
      <c r="J31" s="12">
        <f t="shared" si="3"/>
        <v>979.99999999999989</v>
      </c>
      <c r="K31" s="15">
        <f t="shared" ref="K31:K43" si="4">J31</f>
        <v>979.99999999999989</v>
      </c>
    </row>
    <row r="32" spans="1:11" x14ac:dyDescent="0.25">
      <c r="A32" s="3">
        <v>14</v>
      </c>
      <c r="B32" s="33" t="s">
        <v>22</v>
      </c>
      <c r="C32" s="4" t="s">
        <v>9</v>
      </c>
      <c r="D32" s="7">
        <v>0.03</v>
      </c>
      <c r="E32" s="7"/>
      <c r="F32" s="7">
        <v>200</v>
      </c>
      <c r="G32" s="7">
        <f t="shared" si="1"/>
        <v>6</v>
      </c>
      <c r="H32" s="21">
        <v>250</v>
      </c>
      <c r="I32" s="12">
        <f t="shared" si="2"/>
        <v>1500</v>
      </c>
      <c r="J32" s="12">
        <f t="shared" si="3"/>
        <v>1050</v>
      </c>
      <c r="K32" s="15">
        <f t="shared" si="4"/>
        <v>1050</v>
      </c>
    </row>
    <row r="33" spans="1:11" x14ac:dyDescent="0.25">
      <c r="A33" s="3"/>
      <c r="B33" s="33"/>
      <c r="C33" s="4" t="s">
        <v>11</v>
      </c>
      <c r="D33" s="7">
        <v>0.01</v>
      </c>
      <c r="E33" s="7"/>
      <c r="F33" s="7">
        <v>40</v>
      </c>
      <c r="G33" s="7">
        <f t="shared" si="1"/>
        <v>0.4</v>
      </c>
      <c r="H33" s="21">
        <v>3500</v>
      </c>
      <c r="I33" s="12">
        <f t="shared" si="2"/>
        <v>1400</v>
      </c>
      <c r="J33" s="12">
        <f t="shared" si="3"/>
        <v>979.99999999999989</v>
      </c>
      <c r="K33" s="15">
        <f t="shared" si="4"/>
        <v>979.99999999999989</v>
      </c>
    </row>
    <row r="34" spans="1:11" x14ac:dyDescent="0.25">
      <c r="A34" s="3">
        <v>15</v>
      </c>
      <c r="B34" s="33" t="s">
        <v>23</v>
      </c>
      <c r="C34" s="4" t="s">
        <v>9</v>
      </c>
      <c r="D34" s="7">
        <v>0.03</v>
      </c>
      <c r="E34" s="7"/>
      <c r="F34" s="7">
        <v>200</v>
      </c>
      <c r="G34" s="7">
        <f t="shared" si="1"/>
        <v>6</v>
      </c>
      <c r="H34" s="21">
        <v>250</v>
      </c>
      <c r="I34" s="12">
        <f t="shared" si="2"/>
        <v>1500</v>
      </c>
      <c r="J34" s="12">
        <f t="shared" si="3"/>
        <v>1050</v>
      </c>
      <c r="K34" s="15">
        <f t="shared" si="4"/>
        <v>1050</v>
      </c>
    </row>
    <row r="35" spans="1:11" x14ac:dyDescent="0.25">
      <c r="A35" s="3"/>
      <c r="B35" s="33"/>
      <c r="C35" s="4" t="s">
        <v>11</v>
      </c>
      <c r="D35" s="7">
        <v>0.01</v>
      </c>
      <c r="E35" s="7"/>
      <c r="F35" s="7">
        <v>40</v>
      </c>
      <c r="G35" s="7">
        <f t="shared" si="1"/>
        <v>0.4</v>
      </c>
      <c r="H35" s="21">
        <v>3500</v>
      </c>
      <c r="I35" s="12">
        <f t="shared" si="2"/>
        <v>1400</v>
      </c>
      <c r="J35" s="12">
        <f t="shared" si="3"/>
        <v>979.99999999999989</v>
      </c>
      <c r="K35" s="15">
        <f t="shared" si="4"/>
        <v>979.99999999999989</v>
      </c>
    </row>
    <row r="36" spans="1:11" x14ac:dyDescent="0.25">
      <c r="A36" s="3">
        <v>16</v>
      </c>
      <c r="B36" s="33" t="s">
        <v>24</v>
      </c>
      <c r="C36" s="4" t="s">
        <v>9</v>
      </c>
      <c r="D36" s="7">
        <v>0.03</v>
      </c>
      <c r="E36" s="7"/>
      <c r="F36" s="7">
        <v>200</v>
      </c>
      <c r="G36" s="7">
        <f t="shared" si="1"/>
        <v>6</v>
      </c>
      <c r="H36" s="21">
        <v>250</v>
      </c>
      <c r="I36" s="12">
        <f t="shared" si="2"/>
        <v>1500</v>
      </c>
      <c r="J36" s="12">
        <f t="shared" si="3"/>
        <v>1050</v>
      </c>
      <c r="K36" s="15">
        <f t="shared" si="4"/>
        <v>1050</v>
      </c>
    </row>
    <row r="37" spans="1:11" x14ac:dyDescent="0.25">
      <c r="A37" s="3"/>
      <c r="B37" s="33"/>
      <c r="C37" s="4" t="s">
        <v>11</v>
      </c>
      <c r="D37" s="7">
        <v>0.01</v>
      </c>
      <c r="E37" s="7"/>
      <c r="F37" s="7">
        <v>40</v>
      </c>
      <c r="G37" s="7">
        <f t="shared" si="1"/>
        <v>0.4</v>
      </c>
      <c r="H37" s="21">
        <v>3500</v>
      </c>
      <c r="I37" s="12">
        <f t="shared" si="2"/>
        <v>1400</v>
      </c>
      <c r="J37" s="12">
        <f t="shared" si="3"/>
        <v>979.99999999999989</v>
      </c>
      <c r="K37" s="15">
        <f t="shared" si="4"/>
        <v>979.99999999999989</v>
      </c>
    </row>
    <row r="38" spans="1:11" x14ac:dyDescent="0.25">
      <c r="A38" s="3">
        <v>17</v>
      </c>
      <c r="B38" s="33" t="s">
        <v>25</v>
      </c>
      <c r="C38" s="4" t="s">
        <v>9</v>
      </c>
      <c r="D38" s="7">
        <v>0.14000000000000001</v>
      </c>
      <c r="E38" s="7"/>
      <c r="F38" s="7">
        <v>200</v>
      </c>
      <c r="G38" s="7">
        <f t="shared" si="1"/>
        <v>28.000000000000004</v>
      </c>
      <c r="H38" s="21">
        <v>250</v>
      </c>
      <c r="I38" s="12">
        <f t="shared" si="2"/>
        <v>7000.0000000000009</v>
      </c>
      <c r="J38" s="12">
        <f t="shared" si="3"/>
        <v>4900</v>
      </c>
      <c r="K38" s="15">
        <f t="shared" si="4"/>
        <v>4900</v>
      </c>
    </row>
    <row r="39" spans="1:11" x14ac:dyDescent="0.25">
      <c r="A39" s="3"/>
      <c r="B39" s="33"/>
      <c r="C39" s="4" t="s">
        <v>11</v>
      </c>
      <c r="D39" s="7">
        <v>0.01</v>
      </c>
      <c r="E39" s="7"/>
      <c r="F39" s="7">
        <v>40</v>
      </c>
      <c r="G39" s="7">
        <f t="shared" si="1"/>
        <v>0.4</v>
      </c>
      <c r="H39" s="21">
        <v>3500</v>
      </c>
      <c r="I39" s="12">
        <f t="shared" si="2"/>
        <v>1400</v>
      </c>
      <c r="J39" s="12">
        <f t="shared" si="3"/>
        <v>979.99999999999989</v>
      </c>
      <c r="K39" s="15">
        <f t="shared" si="4"/>
        <v>979.99999999999989</v>
      </c>
    </row>
    <row r="40" spans="1:11" x14ac:dyDescent="0.25">
      <c r="A40" s="3">
        <v>18</v>
      </c>
      <c r="B40" s="33" t="s">
        <v>26</v>
      </c>
      <c r="C40" s="4" t="s">
        <v>9</v>
      </c>
      <c r="D40" s="7">
        <v>0.03</v>
      </c>
      <c r="E40" s="7"/>
      <c r="F40" s="7">
        <v>200</v>
      </c>
      <c r="G40" s="7">
        <f t="shared" si="1"/>
        <v>6</v>
      </c>
      <c r="H40" s="21">
        <v>250</v>
      </c>
      <c r="I40" s="12">
        <f t="shared" si="2"/>
        <v>1500</v>
      </c>
      <c r="J40" s="12">
        <f t="shared" si="3"/>
        <v>1050</v>
      </c>
      <c r="K40" s="15">
        <f t="shared" si="4"/>
        <v>1050</v>
      </c>
    </row>
    <row r="41" spans="1:11" x14ac:dyDescent="0.25">
      <c r="A41" s="3"/>
      <c r="B41" s="33"/>
      <c r="C41" s="4" t="s">
        <v>11</v>
      </c>
      <c r="D41" s="7">
        <v>0.01</v>
      </c>
      <c r="E41" s="7"/>
      <c r="F41" s="7">
        <v>40</v>
      </c>
      <c r="G41" s="7">
        <f t="shared" si="1"/>
        <v>0.4</v>
      </c>
      <c r="H41" s="21">
        <v>3500</v>
      </c>
      <c r="I41" s="12">
        <f t="shared" si="2"/>
        <v>1400</v>
      </c>
      <c r="J41" s="12">
        <f t="shared" si="3"/>
        <v>979.99999999999989</v>
      </c>
      <c r="K41" s="15">
        <f t="shared" si="4"/>
        <v>979.99999999999989</v>
      </c>
    </row>
    <row r="42" spans="1:11" x14ac:dyDescent="0.25">
      <c r="A42" s="3">
        <v>19</v>
      </c>
      <c r="B42" s="33" t="s">
        <v>27</v>
      </c>
      <c r="C42" s="4" t="s">
        <v>9</v>
      </c>
      <c r="D42" s="7">
        <v>0.03</v>
      </c>
      <c r="E42" s="7"/>
      <c r="F42" s="7">
        <v>200</v>
      </c>
      <c r="G42" s="7">
        <f t="shared" si="1"/>
        <v>6</v>
      </c>
      <c r="H42" s="21">
        <v>250</v>
      </c>
      <c r="I42" s="12">
        <f t="shared" si="2"/>
        <v>1500</v>
      </c>
      <c r="J42" s="12">
        <f t="shared" si="3"/>
        <v>1050</v>
      </c>
      <c r="K42" s="15">
        <f t="shared" si="4"/>
        <v>1050</v>
      </c>
    </row>
    <row r="43" spans="1:11" x14ac:dyDescent="0.25">
      <c r="A43" s="3"/>
      <c r="B43" s="33"/>
      <c r="C43" s="4" t="s">
        <v>11</v>
      </c>
      <c r="D43" s="7">
        <v>0.01</v>
      </c>
      <c r="E43" s="7"/>
      <c r="F43" s="7">
        <v>40</v>
      </c>
      <c r="G43" s="7">
        <f t="shared" si="1"/>
        <v>0.4</v>
      </c>
      <c r="H43" s="21">
        <v>3500</v>
      </c>
      <c r="I43" s="12">
        <f t="shared" si="2"/>
        <v>1400</v>
      </c>
      <c r="J43" s="12">
        <f t="shared" si="3"/>
        <v>979.99999999999989</v>
      </c>
      <c r="K43" s="15">
        <f t="shared" si="4"/>
        <v>979.99999999999989</v>
      </c>
    </row>
    <row r="44" spans="1:11" x14ac:dyDescent="0.25">
      <c r="A44" s="3">
        <v>20</v>
      </c>
      <c r="B44" s="35" t="s">
        <v>28</v>
      </c>
      <c r="C44" s="11" t="s">
        <v>9</v>
      </c>
      <c r="D44" s="7">
        <v>0.09</v>
      </c>
      <c r="E44" s="7"/>
      <c r="F44" s="7">
        <v>200</v>
      </c>
      <c r="G44" s="7">
        <f t="shared" si="1"/>
        <v>18</v>
      </c>
      <c r="H44" s="21">
        <v>250</v>
      </c>
      <c r="I44" s="12">
        <f t="shared" si="2"/>
        <v>4500</v>
      </c>
      <c r="J44" s="12">
        <f t="shared" si="3"/>
        <v>3150</v>
      </c>
      <c r="K44" s="15">
        <f>I44</f>
        <v>4500</v>
      </c>
    </row>
    <row r="45" spans="1:11" x14ac:dyDescent="0.25">
      <c r="A45" s="3"/>
      <c r="B45" s="34"/>
      <c r="C45" s="11" t="s">
        <v>11</v>
      </c>
      <c r="D45" s="7">
        <v>0.01</v>
      </c>
      <c r="E45" s="7"/>
      <c r="F45" s="7">
        <v>40</v>
      </c>
      <c r="G45" s="7">
        <f t="shared" si="1"/>
        <v>0.4</v>
      </c>
      <c r="H45" s="21">
        <v>3500</v>
      </c>
      <c r="I45" s="12">
        <f t="shared" si="2"/>
        <v>1400</v>
      </c>
      <c r="J45" s="12">
        <f t="shared" si="3"/>
        <v>979.99999999999989</v>
      </c>
      <c r="K45" s="15">
        <f>I45</f>
        <v>1400</v>
      </c>
    </row>
    <row r="46" spans="1:11" x14ac:dyDescent="0.25">
      <c r="A46" s="3">
        <v>21</v>
      </c>
      <c r="B46" s="35" t="s">
        <v>29</v>
      </c>
      <c r="C46" s="11" t="s">
        <v>9</v>
      </c>
      <c r="D46" s="7">
        <v>7.0000000000000007E-2</v>
      </c>
      <c r="E46" s="7"/>
      <c r="F46" s="7">
        <v>200</v>
      </c>
      <c r="G46" s="7">
        <f t="shared" si="1"/>
        <v>14.000000000000002</v>
      </c>
      <c r="H46" s="21">
        <v>250</v>
      </c>
      <c r="I46" s="12">
        <f t="shared" si="2"/>
        <v>3500.0000000000005</v>
      </c>
      <c r="J46" s="12">
        <f t="shared" si="3"/>
        <v>2450</v>
      </c>
      <c r="K46" s="15">
        <f>I46</f>
        <v>3500.0000000000005</v>
      </c>
    </row>
    <row r="47" spans="1:11" x14ac:dyDescent="0.25">
      <c r="A47" s="3"/>
      <c r="B47" s="34"/>
      <c r="C47" s="11" t="s">
        <v>11</v>
      </c>
      <c r="D47" s="7">
        <v>0.01</v>
      </c>
      <c r="E47" s="7"/>
      <c r="F47" s="7">
        <v>40</v>
      </c>
      <c r="G47" s="7">
        <f t="shared" si="1"/>
        <v>0.4</v>
      </c>
      <c r="H47" s="21">
        <v>3500</v>
      </c>
      <c r="I47" s="12">
        <f t="shared" si="2"/>
        <v>1400</v>
      </c>
      <c r="J47" s="12">
        <f t="shared" si="3"/>
        <v>979.99999999999989</v>
      </c>
      <c r="K47" s="15">
        <f>I47</f>
        <v>1400</v>
      </c>
    </row>
    <row r="48" spans="1:11" x14ac:dyDescent="0.25">
      <c r="A48" s="37" t="s">
        <v>60</v>
      </c>
      <c r="B48" s="38"/>
      <c r="C48" s="38"/>
      <c r="D48" s="38"/>
      <c r="E48" s="38"/>
      <c r="F48" s="38"/>
      <c r="G48" s="38"/>
      <c r="H48" s="38"/>
      <c r="I48" s="38"/>
      <c r="J48" s="38"/>
      <c r="K48" s="39"/>
    </row>
    <row r="49" spans="1:11" x14ac:dyDescent="0.25">
      <c r="A49" s="3">
        <v>22</v>
      </c>
      <c r="B49" s="33" t="s">
        <v>51</v>
      </c>
      <c r="C49" s="4" t="s">
        <v>9</v>
      </c>
      <c r="D49" s="7">
        <v>0.05</v>
      </c>
      <c r="E49" s="7"/>
      <c r="F49" s="7">
        <v>200</v>
      </c>
      <c r="G49" s="7">
        <f>F49*D49</f>
        <v>10</v>
      </c>
      <c r="H49" s="21">
        <v>250</v>
      </c>
      <c r="I49" s="12">
        <f>H49*G49</f>
        <v>2500</v>
      </c>
      <c r="J49" s="12">
        <f>I49*0.7</f>
        <v>1750</v>
      </c>
      <c r="K49" s="15">
        <f>J49</f>
        <v>1750</v>
      </c>
    </row>
    <row r="50" spans="1:11" x14ac:dyDescent="0.25">
      <c r="A50" s="3"/>
      <c r="B50" s="33"/>
      <c r="C50" s="4" t="s">
        <v>11</v>
      </c>
      <c r="D50" s="7">
        <v>0.05</v>
      </c>
      <c r="E50" s="7"/>
      <c r="F50" s="7">
        <v>40</v>
      </c>
      <c r="G50" s="7">
        <f>F50*D50</f>
        <v>2</v>
      </c>
      <c r="H50" s="21">
        <v>3500</v>
      </c>
      <c r="I50" s="12">
        <f>H50*G50</f>
        <v>7000</v>
      </c>
      <c r="J50" s="12">
        <f>I50*0.7</f>
        <v>4900</v>
      </c>
      <c r="K50" s="15">
        <f t="shared" ref="K50:K51" si="5">J50</f>
        <v>4900</v>
      </c>
    </row>
    <row r="51" spans="1:11" x14ac:dyDescent="0.25">
      <c r="A51" s="3">
        <v>23</v>
      </c>
      <c r="B51" s="33" t="s">
        <v>30</v>
      </c>
      <c r="C51" s="4" t="s">
        <v>11</v>
      </c>
      <c r="D51" s="7">
        <v>0.04</v>
      </c>
      <c r="E51" s="7"/>
      <c r="F51" s="7">
        <v>40</v>
      </c>
      <c r="G51" s="7">
        <f>F51*D51</f>
        <v>1.6</v>
      </c>
      <c r="H51" s="21">
        <v>3500</v>
      </c>
      <c r="I51" s="12">
        <f>H51*G51</f>
        <v>5600</v>
      </c>
      <c r="J51" s="12">
        <f>I51*0.7</f>
        <v>3919.9999999999995</v>
      </c>
      <c r="K51" s="15">
        <f t="shared" si="5"/>
        <v>3919.9999999999995</v>
      </c>
    </row>
    <row r="52" spans="1:11" x14ac:dyDescent="0.25">
      <c r="A52" s="37" t="s">
        <v>60</v>
      </c>
      <c r="B52" s="38"/>
      <c r="C52" s="38"/>
      <c r="D52" s="38"/>
      <c r="E52" s="38"/>
      <c r="F52" s="38"/>
      <c r="G52" s="38"/>
      <c r="H52" s="38"/>
      <c r="I52" s="38"/>
      <c r="J52" s="38"/>
      <c r="K52" s="39"/>
    </row>
    <row r="53" spans="1:11" s="17" customFormat="1" x14ac:dyDescent="0.25">
      <c r="A53" s="8">
        <v>24</v>
      </c>
      <c r="B53" s="35" t="s">
        <v>53</v>
      </c>
      <c r="C53" s="18" t="s">
        <v>9</v>
      </c>
      <c r="D53" s="8">
        <v>0.12</v>
      </c>
      <c r="E53" s="8"/>
      <c r="F53" s="8">
        <v>200</v>
      </c>
      <c r="G53" s="8">
        <f>F53*D53</f>
        <v>24</v>
      </c>
      <c r="H53" s="23">
        <v>250</v>
      </c>
      <c r="I53" s="12">
        <f t="shared" ref="I53:I58" si="6">H53*G53</f>
        <v>6000</v>
      </c>
      <c r="J53" s="12">
        <f>I53*0.7</f>
        <v>4200</v>
      </c>
      <c r="K53" s="15">
        <f t="shared" ref="K53:K56" si="7">J53</f>
        <v>4200</v>
      </c>
    </row>
    <row r="54" spans="1:11" s="17" customFormat="1" x14ac:dyDescent="0.25">
      <c r="A54" s="8"/>
      <c r="B54" s="35"/>
      <c r="C54" s="18" t="s">
        <v>11</v>
      </c>
      <c r="D54" s="8">
        <v>0.02</v>
      </c>
      <c r="E54" s="8"/>
      <c r="F54" s="8">
        <v>40</v>
      </c>
      <c r="G54" s="8">
        <f t="shared" ref="G54:G58" si="8">F54*D54</f>
        <v>0.8</v>
      </c>
      <c r="H54" s="23">
        <v>3500</v>
      </c>
      <c r="I54" s="12">
        <f t="shared" si="6"/>
        <v>2800</v>
      </c>
      <c r="J54" s="12">
        <f t="shared" ref="J54:J58" si="9">I54*0.7</f>
        <v>1959.9999999999998</v>
      </c>
      <c r="K54" s="15">
        <f t="shared" si="7"/>
        <v>1959.9999999999998</v>
      </c>
    </row>
    <row r="55" spans="1:11" s="17" customFormat="1" x14ac:dyDescent="0.25">
      <c r="A55" s="8"/>
      <c r="B55" s="35"/>
      <c r="C55" s="18" t="s">
        <v>31</v>
      </c>
      <c r="D55" s="8">
        <v>0.06</v>
      </c>
      <c r="E55" s="8"/>
      <c r="F55" s="8">
        <v>18</v>
      </c>
      <c r="G55" s="8">
        <f t="shared" si="8"/>
        <v>1.08</v>
      </c>
      <c r="H55" s="23">
        <v>2000</v>
      </c>
      <c r="I55" s="12">
        <f t="shared" si="6"/>
        <v>2160</v>
      </c>
      <c r="J55" s="12">
        <f t="shared" si="9"/>
        <v>1512</v>
      </c>
      <c r="K55" s="15">
        <f t="shared" si="7"/>
        <v>1512</v>
      </c>
    </row>
    <row r="56" spans="1:11" s="17" customFormat="1" x14ac:dyDescent="0.25">
      <c r="A56" s="8"/>
      <c r="B56" s="35"/>
      <c r="C56" s="18" t="s">
        <v>15</v>
      </c>
      <c r="D56" s="8">
        <v>0.02</v>
      </c>
      <c r="E56" s="8"/>
      <c r="F56" s="8">
        <v>5</v>
      </c>
      <c r="G56" s="8">
        <f t="shared" si="8"/>
        <v>0.1</v>
      </c>
      <c r="H56" s="23">
        <v>800</v>
      </c>
      <c r="I56" s="12">
        <f t="shared" si="6"/>
        <v>80</v>
      </c>
      <c r="J56" s="12">
        <f t="shared" si="9"/>
        <v>56</v>
      </c>
      <c r="K56" s="15">
        <f t="shared" si="7"/>
        <v>56</v>
      </c>
    </row>
    <row r="57" spans="1:11" s="17" customFormat="1" x14ac:dyDescent="0.25">
      <c r="A57" s="8">
        <v>25</v>
      </c>
      <c r="B57" s="35" t="s">
        <v>58</v>
      </c>
      <c r="C57" s="18" t="s">
        <v>9</v>
      </c>
      <c r="D57" s="18">
        <v>0.05</v>
      </c>
      <c r="E57" s="18"/>
      <c r="F57" s="8">
        <v>200</v>
      </c>
      <c r="G57" s="8">
        <f t="shared" si="8"/>
        <v>10</v>
      </c>
      <c r="H57" s="23">
        <v>250</v>
      </c>
      <c r="I57" s="12">
        <f t="shared" si="6"/>
        <v>2500</v>
      </c>
      <c r="J57" s="12">
        <f t="shared" si="9"/>
        <v>1750</v>
      </c>
      <c r="K57" s="15">
        <f>J57</f>
        <v>1750</v>
      </c>
    </row>
    <row r="58" spans="1:11" s="17" customFormat="1" x14ac:dyDescent="0.25">
      <c r="A58" s="8">
        <v>26</v>
      </c>
      <c r="B58" s="35" t="s">
        <v>59</v>
      </c>
      <c r="C58" s="18" t="s">
        <v>34</v>
      </c>
      <c r="D58" s="18">
        <v>0.8</v>
      </c>
      <c r="E58" s="18"/>
      <c r="F58" s="8">
        <v>4</v>
      </c>
      <c r="G58" s="8">
        <f t="shared" si="8"/>
        <v>3.2</v>
      </c>
      <c r="H58" s="23">
        <v>1000</v>
      </c>
      <c r="I58" s="12">
        <f t="shared" si="6"/>
        <v>3200</v>
      </c>
      <c r="J58" s="12">
        <f t="shared" si="9"/>
        <v>2240</v>
      </c>
      <c r="K58" s="15">
        <f>J58</f>
        <v>2240</v>
      </c>
    </row>
    <row r="59" spans="1:11" x14ac:dyDescent="0.25">
      <c r="A59" s="19" t="s">
        <v>35</v>
      </c>
      <c r="B59" s="20"/>
      <c r="C59" s="20"/>
      <c r="D59" s="20"/>
      <c r="E59" s="20"/>
      <c r="F59" s="20"/>
      <c r="G59" s="20"/>
      <c r="H59" s="38"/>
      <c r="I59" s="38"/>
      <c r="J59" s="39"/>
      <c r="K59" s="15">
        <f>SUM(K9:K24,K26:K28,K30:K47,K49:K51,K53:K58)</f>
        <v>106957</v>
      </c>
    </row>
    <row r="61" spans="1:11" ht="18.75" x14ac:dyDescent="0.3">
      <c r="A61" s="30"/>
      <c r="B61" s="30" t="s">
        <v>47</v>
      </c>
      <c r="C61" s="30"/>
      <c r="D61" s="30"/>
      <c r="E61" s="30"/>
      <c r="F61" s="30"/>
      <c r="G61" s="30"/>
      <c r="H61" s="30"/>
      <c r="I61" s="32" t="s">
        <v>48</v>
      </c>
      <c r="J61" s="32"/>
    </row>
  </sheetData>
  <mergeCells count="7">
    <mergeCell ref="A6:K6"/>
    <mergeCell ref="A52:K52"/>
    <mergeCell ref="H59:J59"/>
    <mergeCell ref="A8:K8"/>
    <mergeCell ref="A25:K25"/>
    <mergeCell ref="A29:K29"/>
    <mergeCell ref="A48:K48"/>
  </mergeCells>
  <pageMargins left="1.1023622047244095" right="0.11811023622047245" top="0.35433070866141736" bottom="0.15748031496062992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A13" sqref="A13:C13"/>
    </sheetView>
  </sheetViews>
  <sheetFormatPr defaultRowHeight="15" x14ac:dyDescent="0.25"/>
  <cols>
    <col min="1" max="1" width="7.140625" customWidth="1"/>
    <col min="2" max="2" width="33.140625" customWidth="1"/>
    <col min="3" max="3" width="18.140625" customWidth="1"/>
    <col min="4" max="4" width="12.85546875" customWidth="1"/>
  </cols>
  <sheetData>
    <row r="1" spans="1:4" ht="15.75" x14ac:dyDescent="0.25">
      <c r="D1" s="28" t="s">
        <v>44</v>
      </c>
    </row>
    <row r="2" spans="1:4" ht="15.75" x14ac:dyDescent="0.25">
      <c r="D2" s="29" t="s">
        <v>41</v>
      </c>
    </row>
    <row r="3" spans="1:4" ht="15.75" x14ac:dyDescent="0.25">
      <c r="D3" s="29" t="s">
        <v>42</v>
      </c>
    </row>
    <row r="4" spans="1:4" ht="15.75" x14ac:dyDescent="0.25">
      <c r="D4" s="29" t="s">
        <v>43</v>
      </c>
    </row>
    <row r="5" spans="1:4" ht="15.75" x14ac:dyDescent="0.25">
      <c r="D5" s="29"/>
    </row>
    <row r="6" spans="1:4" ht="36" customHeight="1" x14ac:dyDescent="0.25">
      <c r="A6" s="43" t="s">
        <v>45</v>
      </c>
      <c r="B6" s="43"/>
      <c r="C6" s="43"/>
      <c r="D6" s="43"/>
    </row>
    <row r="7" spans="1:4" ht="30" x14ac:dyDescent="0.25">
      <c r="A7" s="1" t="s">
        <v>0</v>
      </c>
      <c r="B7" s="1" t="s">
        <v>1</v>
      </c>
      <c r="C7" s="1" t="s">
        <v>36</v>
      </c>
      <c r="D7" s="1" t="s">
        <v>37</v>
      </c>
    </row>
    <row r="8" spans="1:4" x14ac:dyDescent="0.25">
      <c r="A8" s="3">
        <v>19</v>
      </c>
      <c r="B8" s="33" t="s">
        <v>38</v>
      </c>
      <c r="C8" s="24" t="s">
        <v>61</v>
      </c>
      <c r="D8" s="21">
        <v>3000</v>
      </c>
    </row>
    <row r="9" spans="1:4" x14ac:dyDescent="0.25">
      <c r="A9" s="3">
        <v>20</v>
      </c>
      <c r="B9" s="33" t="s">
        <v>28</v>
      </c>
      <c r="C9" s="24" t="s">
        <v>61</v>
      </c>
      <c r="D9" s="21">
        <v>5000</v>
      </c>
    </row>
    <row r="10" spans="1:4" x14ac:dyDescent="0.25">
      <c r="A10" s="3">
        <v>21</v>
      </c>
      <c r="B10" s="33" t="s">
        <v>29</v>
      </c>
      <c r="C10" s="24" t="s">
        <v>61</v>
      </c>
      <c r="D10" s="21">
        <v>10000</v>
      </c>
    </row>
    <row r="11" spans="1:4" x14ac:dyDescent="0.25">
      <c r="A11" s="3">
        <v>22</v>
      </c>
      <c r="B11" s="33" t="s">
        <v>51</v>
      </c>
      <c r="C11" s="24" t="s">
        <v>61</v>
      </c>
      <c r="D11" s="21">
        <v>3000</v>
      </c>
    </row>
    <row r="12" spans="1:4" x14ac:dyDescent="0.25">
      <c r="A12" s="3">
        <v>23</v>
      </c>
      <c r="B12" s="33" t="s">
        <v>30</v>
      </c>
      <c r="C12" s="24" t="s">
        <v>61</v>
      </c>
      <c r="D12" s="21">
        <v>3000</v>
      </c>
    </row>
    <row r="13" spans="1:4" x14ac:dyDescent="0.25">
      <c r="A13" s="40" t="s">
        <v>39</v>
      </c>
      <c r="B13" s="41"/>
      <c r="C13" s="42"/>
      <c r="D13" s="25">
        <f>SUM(D8:D12)</f>
        <v>24000</v>
      </c>
    </row>
    <row r="15" spans="1:4" ht="18.75" x14ac:dyDescent="0.3">
      <c r="A15" s="30" t="s">
        <v>49</v>
      </c>
      <c r="B15" s="30"/>
      <c r="C15" s="31" t="s">
        <v>50</v>
      </c>
    </row>
  </sheetData>
  <mergeCells count="2">
    <mergeCell ref="A13:C13"/>
    <mergeCell ref="A6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городи</vt:lpstr>
      <vt:lpstr>будинки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Asus</cp:lastModifiedBy>
  <cp:revision>1</cp:revision>
  <cp:lastPrinted>2023-07-03T11:18:16Z</cp:lastPrinted>
  <dcterms:created xsi:type="dcterms:W3CDTF">2015-06-05T18:19:34Z</dcterms:created>
  <dcterms:modified xsi:type="dcterms:W3CDTF">2023-07-04T06:00:41Z</dcterms:modified>
  <dc:language>uk-UA</dc:language>
</cp:coreProperties>
</file>